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PA" sheetId="15" r:id="rId1"/>
    <sheet name="kumulatif" sheetId="12" r:id="rId2"/>
  </sheets>
  <definedNames>
    <definedName name="_xlnm.Print_Area" localSheetId="1">kumulatif!$A$2:$O$27</definedName>
    <definedName name="_xlnm.Print_Area" localSheetId="0">PA!$B$1:$Y$60</definedName>
  </definedNames>
  <calcPr calcId="152511"/>
</workbook>
</file>

<file path=xl/calcChain.xml><?xml version="1.0" encoding="utf-8"?>
<calcChain xmlns="http://schemas.openxmlformats.org/spreadsheetml/2006/main">
  <c r="K13" i="12"/>
  <c r="K10"/>
  <c r="K11" l="1"/>
  <c r="K9"/>
  <c r="N15"/>
  <c r="L15"/>
  <c r="J15"/>
  <c r="I15"/>
  <c r="H15"/>
  <c r="G15"/>
  <c r="E15"/>
  <c r="D15"/>
  <c r="K14"/>
  <c r="K12"/>
  <c r="K15" s="1"/>
  <c r="H16" i="15"/>
  <c r="J36"/>
  <c r="I36"/>
  <c r="H36"/>
  <c r="G36"/>
  <c r="F36"/>
  <c r="E36"/>
  <c r="D36"/>
  <c r="K35"/>
  <c r="K34"/>
  <c r="K33"/>
  <c r="K32"/>
  <c r="K31"/>
  <c r="K30"/>
  <c r="V16"/>
  <c r="T16"/>
  <c r="Q16"/>
  <c r="P16"/>
  <c r="N16"/>
  <c r="L16"/>
  <c r="J16"/>
  <c r="I16"/>
  <c r="G16"/>
  <c r="F16"/>
  <c r="E16"/>
  <c r="D16"/>
  <c r="R15"/>
  <c r="K15"/>
  <c r="U15" s="1"/>
  <c r="R14"/>
  <c r="K14"/>
  <c r="U14" s="1"/>
  <c r="R13"/>
  <c r="K13"/>
  <c r="U13" s="1"/>
  <c r="R12"/>
  <c r="K12"/>
  <c r="U12" s="1"/>
  <c r="R11"/>
  <c r="K11"/>
  <c r="U11" s="1"/>
  <c r="R10"/>
  <c r="K10"/>
  <c r="S13" l="1"/>
  <c r="K36"/>
  <c r="R16"/>
  <c r="S14"/>
  <c r="K16"/>
  <c r="S15"/>
  <c r="S12"/>
  <c r="S10"/>
  <c r="S11"/>
  <c r="U10"/>
  <c r="U16" s="1"/>
  <c r="S16" l="1"/>
</calcChain>
</file>

<file path=xl/sharedStrings.xml><?xml version="1.0" encoding="utf-8"?>
<sst xmlns="http://schemas.openxmlformats.org/spreadsheetml/2006/main" count="90" uniqueCount="55">
  <si>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</si>
  <si>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</si>
  <si>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</si>
  <si>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</si>
  <si>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</si>
  <si>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</si>
  <si>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</si>
  <si>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</si>
  <si>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</si>
  <si>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</si>
  <si>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</si>
  <si>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</si>
  <si>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</si>
  <si>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LABOYA BARAT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</si>
  <si>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</si>
  <si>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</si>
  <si>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</si>
  <si>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</si>
  <si>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</si>
  <si>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</si>
  <si>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</si>
  <si>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</si>
  <si>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</si>
  <si>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</si>
  <si>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>PEMENUHAN KEBUTUHAN MASAYARAKAT AKAN PESERTA KB KOMULATIF</t>
  </si>
  <si>
    <t>NO.</t>
  </si>
  <si>
    <t>% PKM</t>
  </si>
  <si>
    <t>IMP</t>
  </si>
  <si>
    <t>STK</t>
  </si>
  <si>
    <t>Ket.</t>
  </si>
  <si>
    <t>III</t>
  </si>
  <si>
    <t>II</t>
  </si>
  <si>
    <t>IV</t>
  </si>
  <si>
    <t>VI</t>
  </si>
  <si>
    <t>I</t>
  </si>
  <si>
    <t>SISA PPM</t>
  </si>
  <si>
    <t xml:space="preserve">% PKM 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</si>
  <si>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</si>
  <si>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</si>
  <si>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</si>
  <si>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</si>
  <si>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</si>
  <si>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</si>
  <si>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</si>
  <si>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</si>
  <si>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MIX KONTRASEPSI</t>
  </si>
  <si>
    <t>PKM PA</t>
  </si>
  <si>
    <t>PPM PA 2021</t>
  </si>
  <si>
    <t>PUS PDK 2020</t>
  </si>
  <si>
    <t>PA desember 2020</t>
  </si>
  <si>
    <t>PPM PB 2021</t>
  </si>
  <si>
    <t>KEADAAN BULAN :   JULI  2021</t>
  </si>
  <si>
    <t>Waikabubak,  13 AGUSTUS 2021</t>
  </si>
  <si>
    <t>S/D KEADAAN :  JULI 2021</t>
  </si>
  <si>
    <t>WAIKABUBAK,  14 AGUSTUS  2021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</si>
</sst>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15">
    <font>
      <sz val="10"/>
      <name val="Arial"/>
    </font>
    <font>
      <sz val="10"/>
      <name val="Bookman Old Style"/>
      <family val="1"/>
    </font>
    <font>
      <sz val="12"/>
      <name val="Bookman Old Style"/>
      <family val="1"/>
    </font>
    <font>
      <sz val="12"/>
      <name val="Times New Roman"/>
      <family val="1"/>
    </font>
    <font>
      <sz val="10"/>
      <name val="Arial"/>
      <family val="2"/>
    </font>
    <font>
      <u/>
      <sz val="12"/>
      <name val="Bookman Old Style"/>
      <family val="1"/>
    </font>
    <font>
      <sz val="14"/>
      <name val="Bookman Old Style"/>
      <family val="1"/>
    </font>
    <font>
      <sz val="16"/>
      <name val="Arial"/>
      <family val="2"/>
    </font>
    <font>
      <sz val="11"/>
      <color theme="1"/>
      <name val="Calibri"/>
      <family val="2"/>
      <scheme val="minor"/>
    </font>
    <font>
      <b/>
      <sz val="10"/>
      <name val="Bookman Old Style"/>
      <family val="1"/>
    </font>
    <font>
      <b/>
      <sz val="15"/>
      <name val="Bookman Old Style"/>
      <family val="1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  <font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8" fillId="0" borderId="0"/>
  </cellStyleXfs>
  <cellXfs count="107">
    <xf numFmtId="0" fontId="0" fillId="0" borderId="0" xfId="0"/>
    <xf numFmtId="0" fontId="3" fillId="0" borderId="13" xfId="0" applyFont="1" applyBorder="1" applyAlignment="1">
      <alignment vertical="center"/>
    </xf>
    <xf numFmtId="165" fontId="0" fillId="0" borderId="0" xfId="2" applyFont="1"/>
    <xf numFmtId="164" fontId="3" fillId="0" borderId="13" xfId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/>
    <xf numFmtId="0" fontId="2" fillId="0" borderId="0" xfId="0" applyFont="1"/>
    <xf numFmtId="0" fontId="5" fillId="0" borderId="0" xfId="0" applyFont="1" applyAlignment="1"/>
    <xf numFmtId="0" fontId="2" fillId="0" borderId="0" xfId="0" applyFont="1" applyAlignment="1">
      <alignment vertical="top"/>
    </xf>
    <xf numFmtId="0" fontId="7" fillId="0" borderId="0" xfId="0" applyFont="1"/>
    <xf numFmtId="0" fontId="0" fillId="0" borderId="0" xfId="0" applyFont="1"/>
    <xf numFmtId="17" fontId="3" fillId="0" borderId="1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vertical="center"/>
    </xf>
    <xf numFmtId="0" fontId="11" fillId="0" borderId="0" xfId="0" applyFont="1" applyAlignment="1"/>
    <xf numFmtId="0" fontId="3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2" fillId="0" borderId="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64" fontId="2" fillId="0" borderId="13" xfId="1" applyFont="1" applyBorder="1" applyAlignment="1">
      <alignment horizontal="center" vertical="center"/>
    </xf>
    <xf numFmtId="164" fontId="2" fillId="0" borderId="13" xfId="2" applyNumberFormat="1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center" vertical="center"/>
    </xf>
    <xf numFmtId="165" fontId="2" fillId="0" borderId="14" xfId="2" applyFont="1" applyBorder="1" applyAlignment="1">
      <alignment horizontal="center" vertical="center"/>
    </xf>
    <xf numFmtId="164" fontId="3" fillId="0" borderId="15" xfId="1" applyFont="1" applyFill="1" applyBorder="1" applyAlignment="1">
      <alignment horizontal="center" vertical="center"/>
    </xf>
    <xf numFmtId="41" fontId="12" fillId="0" borderId="15" xfId="1" quotePrefix="1" applyNumberFormat="1" applyFont="1" applyFill="1" applyBorder="1" applyAlignment="1">
      <alignment horizontal="center" vertical="center"/>
    </xf>
    <xf numFmtId="164" fontId="6" fillId="0" borderId="15" xfId="2" applyNumberFormat="1" applyFont="1" applyBorder="1" applyAlignment="1">
      <alignment horizontal="center" vertical="center"/>
    </xf>
    <xf numFmtId="164" fontId="3" fillId="0" borderId="0" xfId="1" applyFont="1" applyBorder="1" applyAlignment="1">
      <alignment horizontal="center" vertical="center"/>
    </xf>
    <xf numFmtId="164" fontId="3" fillId="0" borderId="13" xfId="1" applyFont="1" applyFill="1" applyBorder="1" applyAlignment="1">
      <alignment horizontal="center" vertical="center"/>
    </xf>
    <xf numFmtId="166" fontId="3" fillId="0" borderId="13" xfId="1" applyNumberFormat="1" applyFont="1" applyFill="1" applyBorder="1" applyAlignment="1">
      <alignment horizontal="center" vertical="center"/>
    </xf>
    <xf numFmtId="164" fontId="3" fillId="0" borderId="14" xfId="1" applyFont="1" applyFill="1" applyBorder="1" applyAlignment="1">
      <alignment horizontal="center" vertical="center"/>
    </xf>
    <xf numFmtId="166" fontId="3" fillId="2" borderId="13" xfId="1" applyNumberFormat="1" applyFont="1" applyFill="1" applyBorder="1" applyAlignment="1">
      <alignment horizontal="center" vertical="center"/>
    </xf>
    <xf numFmtId="0" fontId="13" fillId="0" borderId="0" xfId="0" applyFont="1"/>
    <xf numFmtId="0" fontId="2" fillId="0" borderId="1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4" fontId="2" fillId="0" borderId="7" xfId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165" fontId="2" fillId="0" borderId="21" xfId="2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164" fontId="2" fillId="0" borderId="23" xfId="1" applyFont="1" applyBorder="1" applyAlignment="1">
      <alignment horizontal="center" vertical="center"/>
    </xf>
    <xf numFmtId="165" fontId="2" fillId="0" borderId="24" xfId="2" applyFont="1" applyBorder="1" applyAlignment="1">
      <alignment horizontal="center" vertical="center"/>
    </xf>
    <xf numFmtId="164" fontId="3" fillId="2" borderId="13" xfId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7" xfId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3" fillId="0" borderId="23" xfId="1" applyFont="1" applyBorder="1" applyAlignment="1">
      <alignment horizontal="center" vertical="center"/>
    </xf>
    <xf numFmtId="164" fontId="3" fillId="0" borderId="7" xfId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41" fontId="12" fillId="0" borderId="20" xfId="1" applyNumberFormat="1" applyFont="1" applyFill="1" applyBorder="1" applyAlignment="1">
      <alignment horizontal="center" vertical="center"/>
    </xf>
    <xf numFmtId="164" fontId="3" fillId="0" borderId="21" xfId="1" applyFont="1" applyFill="1" applyBorder="1" applyAlignment="1">
      <alignment horizontal="center" vertical="center"/>
    </xf>
    <xf numFmtId="164" fontId="3" fillId="2" borderId="23" xfId="1" applyFont="1" applyFill="1" applyBorder="1" applyAlignment="1">
      <alignment horizontal="center" vertical="center"/>
    </xf>
    <xf numFmtId="166" fontId="3" fillId="2" borderId="23" xfId="1" applyNumberFormat="1" applyFont="1" applyFill="1" applyBorder="1" applyAlignment="1">
      <alignment horizontal="center" vertical="center"/>
    </xf>
    <xf numFmtId="166" fontId="2" fillId="0" borderId="15" xfId="2" applyNumberFormat="1" applyFont="1" applyBorder="1" applyAlignment="1">
      <alignment horizontal="center" vertical="center"/>
    </xf>
    <xf numFmtId="164" fontId="2" fillId="0" borderId="20" xfId="2" applyNumberFormat="1" applyFont="1" applyBorder="1" applyAlignment="1">
      <alignment horizontal="center" vertical="center"/>
    </xf>
    <xf numFmtId="166" fontId="2" fillId="0" borderId="23" xfId="2" applyNumberFormat="1" applyFont="1" applyBorder="1" applyAlignment="1">
      <alignment horizontal="center" vertical="center"/>
    </xf>
    <xf numFmtId="164" fontId="3" fillId="0" borderId="15" xfId="1" quotePrefix="1" applyFont="1" applyFill="1" applyBorder="1" applyAlignment="1">
      <alignment horizontal="center" vertical="center"/>
    </xf>
    <xf numFmtId="164" fontId="3" fillId="0" borderId="7" xfId="1" quotePrefix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2" borderId="23" xfId="1" quotePrefix="1" applyFont="1" applyFill="1" applyBorder="1" applyAlignment="1">
      <alignment horizontal="center" vertical="center"/>
    </xf>
    <xf numFmtId="0" fontId="3" fillId="0" borderId="0" xfId="0" quotePrefix="1" applyFont="1"/>
    <xf numFmtId="166" fontId="14" fillId="2" borderId="15" xfId="2" applyNumberFormat="1" applyFont="1" applyFill="1" applyBorder="1" applyAlignment="1">
      <alignment horizontal="center" vertical="center"/>
    </xf>
    <xf numFmtId="166" fontId="14" fillId="2" borderId="20" xfId="2" applyNumberFormat="1" applyFont="1" applyFill="1" applyBorder="1" applyAlignment="1">
      <alignment horizontal="center" vertical="center"/>
    </xf>
    <xf numFmtId="166" fontId="3" fillId="2" borderId="7" xfId="1" applyNumberFormat="1" applyFont="1" applyFill="1" applyBorder="1" applyAlignment="1">
      <alignment horizontal="center" vertical="center"/>
    </xf>
    <xf numFmtId="166" fontId="3" fillId="0" borderId="23" xfId="1" applyNumberFormat="1" applyFont="1" applyFill="1" applyBorder="1" applyAlignment="1">
      <alignment horizontal="center" vertical="center"/>
    </xf>
    <xf numFmtId="0" fontId="4" fillId="0" borderId="0" xfId="0" applyFont="1"/>
    <xf numFmtId="164" fontId="2" fillId="0" borderId="23" xfId="2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13" xfId="2" applyNumberFormat="1" applyFont="1" applyFill="1" applyBorder="1" applyAlignment="1">
      <alignment horizontal="center" vertical="center"/>
    </xf>
    <xf numFmtId="164" fontId="2" fillId="2" borderId="23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3:AA37"/>
  <sheetViews>
    <sheetView tabSelected="1" view="pageBreakPreview" topLeftCell="A17" zoomScale="70" zoomScaleSheetLayoutView="70" workbookViewId="0">
      <selection activeCell="E42" sqref="E42"/>
    </sheetView>
  </sheetViews>
  <sheetFormatPr defaultColWidth="9.140625" defaultRowHeight="12.75"/>
  <cols>
    <col min="1" max="1" width="4" style="10" customWidth="1"/>
    <col min="2" max="2" width="7.85546875" style="10" customWidth="1"/>
    <col min="3" max="3" width="24.140625" style="10" customWidth="1"/>
    <col min="4" max="4" width="10.140625" style="10" customWidth="1"/>
    <col min="5" max="5" width="9.85546875" style="10" customWidth="1"/>
    <col min="6" max="6" width="10.140625" style="10" customWidth="1"/>
    <col min="7" max="7" width="8.5703125" style="19" customWidth="1"/>
    <col min="8" max="8" width="9.85546875" style="10" customWidth="1"/>
    <col min="9" max="9" width="9.5703125" style="10" customWidth="1"/>
    <col min="10" max="10" width="9" style="10" customWidth="1"/>
    <col min="11" max="11" width="13.28515625" style="10" customWidth="1"/>
    <col min="12" max="12" width="14.140625" style="10" customWidth="1"/>
    <col min="13" max="13" width="12" style="10" customWidth="1"/>
    <col min="14" max="14" width="12.28515625" style="10" customWidth="1"/>
    <col min="15" max="15" width="10.7109375" style="10" customWidth="1"/>
    <col min="16" max="16" width="11.7109375" style="10" customWidth="1"/>
    <col min="17" max="17" width="10.7109375" style="10" customWidth="1"/>
    <col min="18" max="18" width="12.28515625" style="10" customWidth="1"/>
    <col min="19" max="19" width="8.42578125" style="10" customWidth="1"/>
    <col min="20" max="20" width="6.7109375" style="10" customWidth="1"/>
    <col min="21" max="21" width="11" style="10" customWidth="1"/>
    <col min="22" max="22" width="13.85546875" style="10" customWidth="1"/>
    <col min="23" max="23" width="9.7109375" style="10" customWidth="1"/>
    <col min="24" max="24" width="22.7109375" style="10" customWidth="1"/>
    <col min="25" max="25" width="9.140625" style="10" customWidth="1"/>
    <col min="26" max="27" width="35.7109375" style="2" customWidth="1"/>
    <col min="28" max="16384" width="9.140625" style="10"/>
  </cols>
  <sheetData>
    <row r="3" spans="2:23" ht="20.25">
      <c r="B3" s="95" t="s">
        <v>15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</row>
    <row r="4" spans="2:23" ht="20.25">
      <c r="B4" s="95" t="s">
        <v>16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</row>
    <row r="5" spans="2:23" ht="20.25">
      <c r="B5" s="95" t="s">
        <v>51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</row>
    <row r="6" spans="2:23" ht="21" thickBot="1">
      <c r="B6" s="9"/>
      <c r="C6" s="9"/>
      <c r="D6" s="9"/>
      <c r="E6" s="9"/>
      <c r="F6" s="9"/>
      <c r="G6" s="75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2:23" ht="16.5" thickTop="1">
      <c r="B7" s="80" t="s">
        <v>0</v>
      </c>
      <c r="C7" s="83" t="s">
        <v>1</v>
      </c>
      <c r="D7" s="86" t="s">
        <v>2</v>
      </c>
      <c r="E7" s="86"/>
      <c r="F7" s="86"/>
      <c r="G7" s="86"/>
      <c r="H7" s="86"/>
      <c r="I7" s="86"/>
      <c r="J7" s="86"/>
      <c r="K7" s="83" t="s">
        <v>42</v>
      </c>
      <c r="L7" s="89" t="s">
        <v>47</v>
      </c>
      <c r="M7" s="83" t="s">
        <v>36</v>
      </c>
      <c r="N7" s="89" t="s">
        <v>48</v>
      </c>
      <c r="O7" s="83" t="s">
        <v>19</v>
      </c>
      <c r="P7" s="89" t="s">
        <v>49</v>
      </c>
      <c r="Q7" s="89" t="s">
        <v>43</v>
      </c>
      <c r="R7" s="71" t="s">
        <v>46</v>
      </c>
      <c r="S7" s="83" t="s">
        <v>37</v>
      </c>
      <c r="T7" s="89" t="s">
        <v>44</v>
      </c>
      <c r="U7" s="89" t="s">
        <v>20</v>
      </c>
      <c r="V7" s="89" t="s">
        <v>38</v>
      </c>
      <c r="W7" s="92" t="s">
        <v>40</v>
      </c>
    </row>
    <row r="8" spans="2:23" ht="15.75">
      <c r="B8" s="81"/>
      <c r="C8" s="84"/>
      <c r="D8" s="87" t="s">
        <v>4</v>
      </c>
      <c r="E8" s="87" t="s">
        <v>5</v>
      </c>
      <c r="F8" s="87" t="s">
        <v>6</v>
      </c>
      <c r="G8" s="87" t="s">
        <v>17</v>
      </c>
      <c r="H8" s="87" t="s">
        <v>18</v>
      </c>
      <c r="I8" s="87" t="s">
        <v>7</v>
      </c>
      <c r="J8" s="87" t="s">
        <v>8</v>
      </c>
      <c r="K8" s="84"/>
      <c r="L8" s="90"/>
      <c r="M8" s="84"/>
      <c r="N8" s="90"/>
      <c r="O8" s="84"/>
      <c r="P8" s="90"/>
      <c r="Q8" s="90"/>
      <c r="R8" s="72" t="s">
        <v>39</v>
      </c>
      <c r="S8" s="84"/>
      <c r="T8" s="90"/>
      <c r="U8" s="90"/>
      <c r="V8" s="90"/>
      <c r="W8" s="93"/>
    </row>
    <row r="9" spans="2:23" ht="15.75">
      <c r="B9" s="82"/>
      <c r="C9" s="85"/>
      <c r="D9" s="85"/>
      <c r="E9" s="85"/>
      <c r="F9" s="85"/>
      <c r="G9" s="85"/>
      <c r="H9" s="85"/>
      <c r="I9" s="85"/>
      <c r="J9" s="85"/>
      <c r="K9" s="85"/>
      <c r="L9" s="91"/>
      <c r="M9" s="85"/>
      <c r="N9" s="91"/>
      <c r="O9" s="85"/>
      <c r="P9" s="91"/>
      <c r="Q9" s="11"/>
      <c r="R9" s="73"/>
      <c r="S9" s="85"/>
      <c r="T9" s="91"/>
      <c r="U9" s="91"/>
      <c r="V9" s="91"/>
      <c r="W9" s="94"/>
    </row>
    <row r="10" spans="2:23" ht="60.75" customHeight="1">
      <c r="B10" s="12">
        <v>1</v>
      </c>
      <c r="C10" s="1" t="s">
        <v>9</v>
      </c>
      <c r="D10" s="30">
        <v>33</v>
      </c>
      <c r="E10" s="30">
        <v>288</v>
      </c>
      <c r="F10" s="30">
        <v>2</v>
      </c>
      <c r="G10" s="30">
        <v>9</v>
      </c>
      <c r="H10" s="30">
        <v>1070</v>
      </c>
      <c r="I10" s="30">
        <v>571</v>
      </c>
      <c r="J10" s="30">
        <v>103</v>
      </c>
      <c r="K10" s="3">
        <f>SUM(D10:J10)</f>
        <v>2076</v>
      </c>
      <c r="L10" s="3">
        <v>2930</v>
      </c>
      <c r="M10" s="31">
        <v>70.849999999999994</v>
      </c>
      <c r="N10" s="44">
        <v>2918</v>
      </c>
      <c r="O10" s="33">
        <v>71.14</v>
      </c>
      <c r="P10" s="3">
        <v>1877</v>
      </c>
      <c r="Q10" s="30">
        <v>432</v>
      </c>
      <c r="R10" s="30">
        <f>P10+Q10</f>
        <v>2309</v>
      </c>
      <c r="S10" s="30">
        <f>R10-K10</f>
        <v>233</v>
      </c>
      <c r="T10" s="58">
        <v>0</v>
      </c>
      <c r="U10" s="26">
        <f>N10-K10</f>
        <v>842</v>
      </c>
      <c r="V10" s="27">
        <v>199</v>
      </c>
      <c r="W10" s="32">
        <v>301</v>
      </c>
    </row>
    <row r="11" spans="2:23" ht="60.75" customHeight="1">
      <c r="B11" s="12">
        <v>2</v>
      </c>
      <c r="C11" s="1" t="s">
        <v>10</v>
      </c>
      <c r="D11" s="44">
        <v>137</v>
      </c>
      <c r="E11" s="30">
        <v>601</v>
      </c>
      <c r="F11" s="30">
        <v>7</v>
      </c>
      <c r="G11" s="30">
        <v>0</v>
      </c>
      <c r="H11" s="30">
        <v>672</v>
      </c>
      <c r="I11" s="30">
        <v>741</v>
      </c>
      <c r="J11" s="30">
        <v>112</v>
      </c>
      <c r="K11" s="3">
        <f t="shared" ref="K11:K15" si="0">SUM(D11:J11)</f>
        <v>2270</v>
      </c>
      <c r="L11" s="3">
        <v>3920</v>
      </c>
      <c r="M11" s="31">
        <v>57.91</v>
      </c>
      <c r="N11" s="44">
        <v>3905</v>
      </c>
      <c r="O11" s="33">
        <v>58.13</v>
      </c>
      <c r="P11" s="3">
        <v>2229</v>
      </c>
      <c r="Q11" s="30">
        <v>277</v>
      </c>
      <c r="R11" s="30">
        <f t="shared" ref="R11:R15" si="1">P11+Q11</f>
        <v>2506</v>
      </c>
      <c r="S11" s="30">
        <f t="shared" ref="S11:S15" si="2">R11-K11</f>
        <v>236</v>
      </c>
      <c r="T11" s="26">
        <v>64</v>
      </c>
      <c r="U11" s="26">
        <f t="shared" ref="U11:U15" si="3">N11-K11</f>
        <v>1635</v>
      </c>
      <c r="V11" s="27">
        <v>41</v>
      </c>
      <c r="W11" s="32">
        <v>618</v>
      </c>
    </row>
    <row r="12" spans="2:23" ht="60.75" customHeight="1">
      <c r="B12" s="12">
        <v>3</v>
      </c>
      <c r="C12" s="1" t="s">
        <v>11</v>
      </c>
      <c r="D12" s="30">
        <v>45</v>
      </c>
      <c r="E12" s="30">
        <v>701</v>
      </c>
      <c r="F12" s="30">
        <v>3</v>
      </c>
      <c r="G12" s="30">
        <v>3</v>
      </c>
      <c r="H12" s="30">
        <v>904</v>
      </c>
      <c r="I12" s="30">
        <v>669</v>
      </c>
      <c r="J12" s="30">
        <v>60</v>
      </c>
      <c r="K12" s="3">
        <f t="shared" si="0"/>
        <v>2385</v>
      </c>
      <c r="L12" s="3">
        <v>4210</v>
      </c>
      <c r="M12" s="31">
        <v>56.65</v>
      </c>
      <c r="N12" s="44">
        <v>4188</v>
      </c>
      <c r="O12" s="33">
        <v>56.95</v>
      </c>
      <c r="P12" s="3">
        <v>2239</v>
      </c>
      <c r="Q12" s="30">
        <v>373</v>
      </c>
      <c r="R12" s="30">
        <f t="shared" si="1"/>
        <v>2612</v>
      </c>
      <c r="S12" s="30">
        <f t="shared" si="2"/>
        <v>227</v>
      </c>
      <c r="T12" s="26">
        <v>50</v>
      </c>
      <c r="U12" s="26">
        <f t="shared" si="3"/>
        <v>1803</v>
      </c>
      <c r="V12" s="27">
        <v>146</v>
      </c>
      <c r="W12" s="32">
        <v>776</v>
      </c>
    </row>
    <row r="13" spans="2:23" ht="60.75" customHeight="1">
      <c r="B13" s="12">
        <v>4</v>
      </c>
      <c r="C13" s="1" t="s">
        <v>12</v>
      </c>
      <c r="D13" s="30">
        <v>6</v>
      </c>
      <c r="E13" s="30">
        <v>478</v>
      </c>
      <c r="F13" s="30">
        <v>2</v>
      </c>
      <c r="G13" s="30">
        <v>4</v>
      </c>
      <c r="H13" s="30">
        <v>611</v>
      </c>
      <c r="I13" s="30">
        <v>436</v>
      </c>
      <c r="J13" s="30">
        <v>47</v>
      </c>
      <c r="K13" s="3">
        <f t="shared" si="0"/>
        <v>1584</v>
      </c>
      <c r="L13" s="3">
        <v>2595</v>
      </c>
      <c r="M13" s="31">
        <v>61.04</v>
      </c>
      <c r="N13" s="3">
        <v>2582</v>
      </c>
      <c r="O13" s="33">
        <v>61.35</v>
      </c>
      <c r="P13" s="3">
        <v>1481</v>
      </c>
      <c r="Q13" s="30">
        <v>292</v>
      </c>
      <c r="R13" s="30">
        <f t="shared" si="1"/>
        <v>1773</v>
      </c>
      <c r="S13" s="30">
        <f t="shared" si="2"/>
        <v>189</v>
      </c>
      <c r="T13" s="58">
        <v>0</v>
      </c>
      <c r="U13" s="26">
        <f t="shared" si="3"/>
        <v>998</v>
      </c>
      <c r="V13" s="27">
        <v>103</v>
      </c>
      <c r="W13" s="32">
        <v>370</v>
      </c>
    </row>
    <row r="14" spans="2:23" ht="60.75" customHeight="1">
      <c r="B14" s="12">
        <v>5</v>
      </c>
      <c r="C14" s="1" t="s">
        <v>14</v>
      </c>
      <c r="D14" s="30">
        <v>6</v>
      </c>
      <c r="E14" s="30">
        <v>320</v>
      </c>
      <c r="F14" s="30">
        <v>4</v>
      </c>
      <c r="G14" s="30">
        <v>3</v>
      </c>
      <c r="H14" s="30">
        <v>908</v>
      </c>
      <c r="I14" s="30">
        <v>401</v>
      </c>
      <c r="J14" s="30">
        <v>31</v>
      </c>
      <c r="K14" s="3">
        <f t="shared" si="0"/>
        <v>1673</v>
      </c>
      <c r="L14" s="3">
        <v>2730</v>
      </c>
      <c r="M14" s="31">
        <v>61.28</v>
      </c>
      <c r="N14" s="3">
        <v>2718</v>
      </c>
      <c r="O14" s="33">
        <v>61.55</v>
      </c>
      <c r="P14" s="3">
        <v>1615</v>
      </c>
      <c r="Q14" s="30">
        <v>208</v>
      </c>
      <c r="R14" s="30">
        <f t="shared" si="1"/>
        <v>1823</v>
      </c>
      <c r="S14" s="30">
        <f t="shared" si="2"/>
        <v>150</v>
      </c>
      <c r="T14" s="58">
        <v>0</v>
      </c>
      <c r="U14" s="26">
        <f t="shared" si="3"/>
        <v>1045</v>
      </c>
      <c r="V14" s="27">
        <v>58</v>
      </c>
      <c r="W14" s="32">
        <v>310</v>
      </c>
    </row>
    <row r="15" spans="2:23" ht="60.75" customHeight="1" thickBot="1">
      <c r="B15" s="45">
        <v>6</v>
      </c>
      <c r="C15" s="36" t="s">
        <v>41</v>
      </c>
      <c r="D15" s="49">
        <v>4</v>
      </c>
      <c r="E15" s="49">
        <v>94</v>
      </c>
      <c r="F15" s="59">
        <v>0</v>
      </c>
      <c r="G15" s="49">
        <v>3</v>
      </c>
      <c r="H15" s="49">
        <v>480</v>
      </c>
      <c r="I15" s="49">
        <v>233</v>
      </c>
      <c r="J15" s="49">
        <v>14</v>
      </c>
      <c r="K15" s="3">
        <f t="shared" si="0"/>
        <v>828</v>
      </c>
      <c r="L15" s="46">
        <v>1423</v>
      </c>
      <c r="M15" s="50">
        <v>58.19</v>
      </c>
      <c r="N15" s="46">
        <v>1415</v>
      </c>
      <c r="O15" s="65">
        <v>58.52</v>
      </c>
      <c r="P15" s="46">
        <v>784</v>
      </c>
      <c r="Q15" s="49">
        <v>144</v>
      </c>
      <c r="R15" s="30">
        <f t="shared" si="1"/>
        <v>928</v>
      </c>
      <c r="S15" s="30">
        <f t="shared" si="2"/>
        <v>100</v>
      </c>
      <c r="T15" s="58">
        <v>0</v>
      </c>
      <c r="U15" s="26">
        <f t="shared" si="3"/>
        <v>587</v>
      </c>
      <c r="V15" s="51">
        <v>44</v>
      </c>
      <c r="W15" s="52">
        <v>247</v>
      </c>
    </row>
    <row r="16" spans="2:23" ht="60.75" customHeight="1" thickTop="1" thickBot="1">
      <c r="B16" s="47"/>
      <c r="C16" s="41" t="s">
        <v>3</v>
      </c>
      <c r="D16" s="53">
        <f>SUM(D10:D15)</f>
        <v>231</v>
      </c>
      <c r="E16" s="53">
        <f t="shared" ref="E16:H16" si="4">SUM(E10:E15)</f>
        <v>2482</v>
      </c>
      <c r="F16" s="53">
        <f t="shared" si="4"/>
        <v>18</v>
      </c>
      <c r="G16" s="53">
        <f t="shared" si="4"/>
        <v>22</v>
      </c>
      <c r="H16" s="53">
        <f t="shared" si="4"/>
        <v>4645</v>
      </c>
      <c r="I16" s="53">
        <f>SUM(I10:I15)</f>
        <v>3051</v>
      </c>
      <c r="J16" s="53">
        <f t="shared" ref="J16:L16" si="5">SUM(J10:J15)</f>
        <v>367</v>
      </c>
      <c r="K16" s="53">
        <f t="shared" si="5"/>
        <v>10816</v>
      </c>
      <c r="L16" s="53">
        <f t="shared" si="5"/>
        <v>17808</v>
      </c>
      <c r="M16" s="66">
        <v>60.74</v>
      </c>
      <c r="N16" s="53">
        <f t="shared" ref="N16" si="6">SUM(N10:N15)</f>
        <v>17726</v>
      </c>
      <c r="O16" s="54">
        <v>61.02</v>
      </c>
      <c r="P16" s="53">
        <f t="shared" ref="P16:U16" si="7">SUM(P10:P15)</f>
        <v>10225</v>
      </c>
      <c r="Q16" s="53">
        <f t="shared" si="7"/>
        <v>1726</v>
      </c>
      <c r="R16" s="53">
        <f t="shared" si="7"/>
        <v>11951</v>
      </c>
      <c r="S16" s="53">
        <f t="shared" si="7"/>
        <v>1135</v>
      </c>
      <c r="T16" s="53">
        <f t="shared" si="7"/>
        <v>114</v>
      </c>
      <c r="U16" s="53">
        <f t="shared" si="7"/>
        <v>6910</v>
      </c>
      <c r="V16" s="61">
        <f>SUM(V10:V15)</f>
        <v>591</v>
      </c>
      <c r="W16" s="61"/>
    </row>
    <row r="17" spans="2:23" ht="15" thickTop="1">
      <c r="V17" s="34"/>
    </row>
    <row r="18" spans="2:23" ht="15.75">
      <c r="R18" s="14"/>
      <c r="T18" s="60" t="s">
        <v>52</v>
      </c>
    </row>
    <row r="19" spans="2:23" ht="15.75">
      <c r="B19" s="88"/>
      <c r="C19" s="88"/>
      <c r="D19" s="88"/>
      <c r="E19" s="88"/>
      <c r="F19" s="88"/>
      <c r="G19" s="88"/>
      <c r="H19" s="88"/>
      <c r="I19" s="88"/>
      <c r="J19" s="88"/>
      <c r="K19" s="88"/>
      <c r="R19" s="15" t="s">
        <v>21</v>
      </c>
    </row>
    <row r="20" spans="2:23" ht="15.75">
      <c r="B20" s="88"/>
      <c r="C20" s="88"/>
      <c r="D20" s="88"/>
      <c r="E20" s="88"/>
      <c r="F20" s="88"/>
      <c r="G20" s="88"/>
      <c r="H20" s="88"/>
      <c r="I20" s="88"/>
      <c r="J20" s="88"/>
      <c r="K20" s="88"/>
      <c r="R20" s="15"/>
    </row>
    <row r="21" spans="2:23" ht="15.75">
      <c r="B21" s="88"/>
      <c r="C21" s="88"/>
      <c r="D21" s="88"/>
      <c r="E21" s="88"/>
      <c r="F21" s="88"/>
      <c r="G21" s="88"/>
      <c r="H21" s="88"/>
      <c r="I21" s="88"/>
      <c r="J21" s="88"/>
      <c r="K21" s="88"/>
      <c r="R21" s="15"/>
      <c r="W21" s="67"/>
    </row>
    <row r="22" spans="2:23" ht="15.75">
      <c r="B22" s="74"/>
      <c r="C22" s="16"/>
      <c r="D22" s="29"/>
      <c r="E22" s="29"/>
      <c r="F22" s="29"/>
      <c r="G22" s="29"/>
      <c r="H22" s="29"/>
      <c r="I22" s="29"/>
      <c r="J22" s="29"/>
      <c r="K22" s="29"/>
      <c r="R22" s="13"/>
    </row>
    <row r="23" spans="2:23" ht="15.75">
      <c r="B23" s="74"/>
      <c r="C23" s="16"/>
      <c r="D23" s="29"/>
      <c r="E23" s="29"/>
      <c r="F23" s="29"/>
      <c r="G23" s="29"/>
      <c r="H23" s="29"/>
      <c r="I23" s="29"/>
      <c r="J23" s="29"/>
      <c r="K23" s="29"/>
      <c r="R23" s="13"/>
    </row>
    <row r="24" spans="2:23" ht="15.75">
      <c r="B24" s="74"/>
      <c r="C24" s="16"/>
      <c r="D24" s="29"/>
      <c r="E24" s="29"/>
      <c r="F24" s="29"/>
      <c r="G24" s="29"/>
      <c r="H24" s="29"/>
      <c r="I24" s="29"/>
      <c r="J24" s="29"/>
      <c r="K24" s="29"/>
      <c r="R24" s="17" t="s">
        <v>22</v>
      </c>
    </row>
    <row r="25" spans="2:23" ht="15.75">
      <c r="B25" s="74"/>
      <c r="C25" s="16"/>
      <c r="D25" s="29"/>
      <c r="E25" s="29"/>
      <c r="F25" s="29"/>
      <c r="G25" s="29"/>
      <c r="H25" s="29"/>
      <c r="I25" s="29"/>
      <c r="J25" s="29"/>
      <c r="K25" s="29"/>
      <c r="R25" s="18" t="s">
        <v>23</v>
      </c>
    </row>
    <row r="26" spans="2:23" ht="13.5" thickBot="1"/>
    <row r="27" spans="2:23" ht="16.5" thickTop="1">
      <c r="B27" s="80" t="s">
        <v>0</v>
      </c>
      <c r="C27" s="83" t="s">
        <v>1</v>
      </c>
      <c r="D27" s="86" t="s">
        <v>2</v>
      </c>
      <c r="E27" s="86"/>
      <c r="F27" s="86"/>
      <c r="G27" s="86"/>
      <c r="H27" s="86"/>
      <c r="I27" s="86"/>
      <c r="J27" s="86"/>
      <c r="K27" s="83" t="s">
        <v>42</v>
      </c>
    </row>
    <row r="28" spans="2:23">
      <c r="B28" s="81"/>
      <c r="C28" s="84"/>
      <c r="D28" s="87" t="s">
        <v>4</v>
      </c>
      <c r="E28" s="87" t="s">
        <v>5</v>
      </c>
      <c r="F28" s="87" t="s">
        <v>6</v>
      </c>
      <c r="G28" s="87" t="s">
        <v>17</v>
      </c>
      <c r="H28" s="87" t="s">
        <v>18</v>
      </c>
      <c r="I28" s="87" t="s">
        <v>7</v>
      </c>
      <c r="J28" s="87" t="s">
        <v>8</v>
      </c>
      <c r="K28" s="84"/>
    </row>
    <row r="29" spans="2:23">
      <c r="B29" s="82"/>
      <c r="C29" s="85"/>
      <c r="D29" s="85"/>
      <c r="E29" s="85"/>
      <c r="F29" s="85"/>
      <c r="G29" s="85"/>
      <c r="H29" s="85"/>
      <c r="I29" s="85"/>
      <c r="J29" s="85"/>
      <c r="K29" s="85"/>
    </row>
    <row r="30" spans="2:23" ht="32.25" customHeight="1">
      <c r="B30" s="12">
        <v>1</v>
      </c>
      <c r="C30" s="1" t="s">
        <v>9</v>
      </c>
      <c r="D30" s="58">
        <v>3</v>
      </c>
      <c r="E30" s="58">
        <v>2</v>
      </c>
      <c r="F30" s="58">
        <v>0</v>
      </c>
      <c r="G30" s="58">
        <v>0</v>
      </c>
      <c r="H30" s="3">
        <v>11</v>
      </c>
      <c r="I30" s="3">
        <v>25</v>
      </c>
      <c r="J30" s="3">
        <v>11</v>
      </c>
      <c r="K30" s="3">
        <f>SUM(D30:J30)</f>
        <v>52</v>
      </c>
    </row>
    <row r="31" spans="2:23" ht="32.25" customHeight="1">
      <c r="B31" s="12">
        <v>2</v>
      </c>
      <c r="C31" s="1" t="s">
        <v>10</v>
      </c>
      <c r="D31" s="58">
        <v>5</v>
      </c>
      <c r="E31" s="58">
        <v>0</v>
      </c>
      <c r="F31" s="58">
        <v>0</v>
      </c>
      <c r="G31" s="58">
        <v>0</v>
      </c>
      <c r="H31" s="3">
        <v>4</v>
      </c>
      <c r="I31" s="3">
        <v>23</v>
      </c>
      <c r="J31" s="3">
        <v>13</v>
      </c>
      <c r="K31" s="3">
        <f t="shared" ref="K31" si="8">SUM(D31:J31)</f>
        <v>45</v>
      </c>
      <c r="L31" s="62"/>
    </row>
    <row r="32" spans="2:23" ht="32.25" customHeight="1">
      <c r="B32" s="12">
        <v>3</v>
      </c>
      <c r="C32" s="1" t="s">
        <v>11</v>
      </c>
      <c r="D32" s="58">
        <v>1</v>
      </c>
      <c r="E32" s="58">
        <v>0</v>
      </c>
      <c r="F32" s="58">
        <v>0</v>
      </c>
      <c r="G32" s="58">
        <v>0</v>
      </c>
      <c r="H32" s="3">
        <v>13</v>
      </c>
      <c r="I32" s="3">
        <v>16</v>
      </c>
      <c r="J32" s="58">
        <v>8</v>
      </c>
      <c r="K32" s="3">
        <f>SUM(D32:J32)</f>
        <v>38</v>
      </c>
      <c r="L32" s="62"/>
    </row>
    <row r="33" spans="2:12" ht="32.25" customHeight="1">
      <c r="B33" s="12">
        <v>4</v>
      </c>
      <c r="C33" s="1" t="s">
        <v>12</v>
      </c>
      <c r="D33" s="58">
        <v>0</v>
      </c>
      <c r="E33" s="58">
        <v>0</v>
      </c>
      <c r="F33" s="58">
        <v>0</v>
      </c>
      <c r="G33" s="58">
        <v>0</v>
      </c>
      <c r="H33" s="3">
        <v>12</v>
      </c>
      <c r="I33" s="3">
        <v>19</v>
      </c>
      <c r="J33" s="58">
        <v>9</v>
      </c>
      <c r="K33" s="3">
        <f t="shared" ref="K33:K35" si="9">SUM(D33:J33)</f>
        <v>40</v>
      </c>
    </row>
    <row r="34" spans="2:12" ht="32.25" customHeight="1">
      <c r="B34" s="12">
        <v>5</v>
      </c>
      <c r="C34" s="1" t="s">
        <v>14</v>
      </c>
      <c r="D34" s="58">
        <v>0</v>
      </c>
      <c r="E34" s="58">
        <v>0</v>
      </c>
      <c r="F34" s="58">
        <v>0</v>
      </c>
      <c r="G34" s="58">
        <v>0</v>
      </c>
      <c r="H34" s="3">
        <v>9</v>
      </c>
      <c r="I34" s="3">
        <v>17</v>
      </c>
      <c r="J34" s="58">
        <v>2</v>
      </c>
      <c r="K34" s="3">
        <f t="shared" si="9"/>
        <v>28</v>
      </c>
    </row>
    <row r="35" spans="2:12" ht="32.25" customHeight="1" thickBot="1">
      <c r="B35" s="45">
        <v>6</v>
      </c>
      <c r="C35" s="36" t="s">
        <v>41</v>
      </c>
      <c r="D35" s="58">
        <v>1</v>
      </c>
      <c r="E35" s="58">
        <v>0</v>
      </c>
      <c r="F35" s="58">
        <v>0</v>
      </c>
      <c r="G35" s="58">
        <v>0</v>
      </c>
      <c r="H35" s="46">
        <v>5</v>
      </c>
      <c r="I35" s="46">
        <v>15</v>
      </c>
      <c r="J35" s="58">
        <v>7</v>
      </c>
      <c r="K35" s="3">
        <f t="shared" si="9"/>
        <v>28</v>
      </c>
    </row>
    <row r="36" spans="2:12" ht="32.25" customHeight="1" thickTop="1" thickBot="1">
      <c r="B36" s="47"/>
      <c r="C36" s="41" t="s">
        <v>3</v>
      </c>
      <c r="D36" s="48">
        <f>SUM(D30:D35)</f>
        <v>10</v>
      </c>
      <c r="E36" s="48">
        <f t="shared" ref="E36:K36" si="10">SUM(E30:E35)</f>
        <v>2</v>
      </c>
      <c r="F36" s="48">
        <f t="shared" si="10"/>
        <v>0</v>
      </c>
      <c r="G36" s="48">
        <f t="shared" si="10"/>
        <v>0</v>
      </c>
      <c r="H36" s="48">
        <f t="shared" si="10"/>
        <v>54</v>
      </c>
      <c r="I36" s="48">
        <f t="shared" si="10"/>
        <v>115</v>
      </c>
      <c r="J36" s="48">
        <f t="shared" si="10"/>
        <v>50</v>
      </c>
      <c r="K36" s="48">
        <f t="shared" si="10"/>
        <v>231</v>
      </c>
      <c r="L36" s="62"/>
    </row>
    <row r="37" spans="2:12" ht="13.5" thickTop="1"/>
  </sheetData>
  <mergeCells count="47">
    <mergeCell ref="B3:W3"/>
    <mergeCell ref="B4:W4"/>
    <mergeCell ref="B5:W5"/>
    <mergeCell ref="B7:B9"/>
    <mergeCell ref="C7:C9"/>
    <mergeCell ref="D7:J7"/>
    <mergeCell ref="K7:K9"/>
    <mergeCell ref="L7:L9"/>
    <mergeCell ref="M7:M9"/>
    <mergeCell ref="N7:N9"/>
    <mergeCell ref="O7:O9"/>
    <mergeCell ref="P7:P9"/>
    <mergeCell ref="Q7:Q8"/>
    <mergeCell ref="S7:S9"/>
    <mergeCell ref="T7:T9"/>
    <mergeCell ref="U7:U9"/>
    <mergeCell ref="V7:V9"/>
    <mergeCell ref="W7:W9"/>
    <mergeCell ref="D8:D9"/>
    <mergeCell ref="E8:E9"/>
    <mergeCell ref="F8:F9"/>
    <mergeCell ref="G8:G9"/>
    <mergeCell ref="H8:H9"/>
    <mergeCell ref="I8:I9"/>
    <mergeCell ref="J8:J9"/>
    <mergeCell ref="B19:B21"/>
    <mergeCell ref="C19:C21"/>
    <mergeCell ref="D19:J19"/>
    <mergeCell ref="K19:K21"/>
    <mergeCell ref="D20:D21"/>
    <mergeCell ref="E20:E21"/>
    <mergeCell ref="F20:F21"/>
    <mergeCell ref="G20:G21"/>
    <mergeCell ref="H20:H21"/>
    <mergeCell ref="I20:I21"/>
    <mergeCell ref="J20:J21"/>
    <mergeCell ref="B27:B29"/>
    <mergeCell ref="C27:C29"/>
    <mergeCell ref="D27:J27"/>
    <mergeCell ref="K27:K29"/>
    <mergeCell ref="D28:D29"/>
    <mergeCell ref="E28:E29"/>
    <mergeCell ref="F28:F29"/>
    <mergeCell ref="G28:G29"/>
    <mergeCell ref="H28:H29"/>
    <mergeCell ref="I28:I29"/>
    <mergeCell ref="J28:J29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B1:O27"/>
  <sheetViews>
    <sheetView view="pageBreakPreview" zoomScale="81" zoomScaleNormal="98" zoomScaleSheetLayoutView="81" workbookViewId="0">
      <selection activeCell="I1" sqref="I1"/>
    </sheetView>
  </sheetViews>
  <sheetFormatPr defaultColWidth="9.140625" defaultRowHeight="15"/>
  <cols>
    <col min="1" max="1" width="9.140625" style="4" customWidth="1"/>
    <col min="2" max="2" width="4.5703125" style="4" customWidth="1"/>
    <col min="3" max="3" width="25" style="4" customWidth="1"/>
    <col min="4" max="4" width="9.5703125" style="4" customWidth="1"/>
    <col min="5" max="5" width="9.28515625" style="4" customWidth="1"/>
    <col min="6" max="6" width="9" style="4" customWidth="1"/>
    <col min="7" max="7" width="9.5703125" style="4" customWidth="1"/>
    <col min="8" max="8" width="10.28515625" style="4" customWidth="1"/>
    <col min="9" max="9" width="9.7109375" style="4" customWidth="1"/>
    <col min="10" max="10" width="9.5703125" style="4" customWidth="1"/>
    <col min="11" max="11" width="15.140625" style="4" customWidth="1"/>
    <col min="12" max="13" width="14.140625" style="4" customWidth="1"/>
    <col min="14" max="14" width="15.85546875" style="4" customWidth="1"/>
    <col min="15" max="16384" width="9.140625" style="4"/>
  </cols>
  <sheetData>
    <row r="1" spans="2:15" ht="20.25">
      <c r="K1" s="9"/>
    </row>
    <row r="2" spans="2:15" ht="15.75">
      <c r="L2" s="18"/>
      <c r="M2" s="8"/>
      <c r="N2" s="8"/>
    </row>
    <row r="3" spans="2:15" ht="19.5">
      <c r="B3" s="96" t="s">
        <v>24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5" ht="19.5">
      <c r="B4" s="96" t="s">
        <v>53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2:15" ht="15.75" thickBot="1"/>
    <row r="7" spans="2:15" ht="47.25" customHeight="1" thickTop="1">
      <c r="B7" s="97" t="s">
        <v>25</v>
      </c>
      <c r="C7" s="99" t="s">
        <v>1</v>
      </c>
      <c r="D7" s="20"/>
      <c r="E7" s="100" t="s">
        <v>45</v>
      </c>
      <c r="F7" s="101"/>
      <c r="G7" s="101"/>
      <c r="H7" s="101"/>
      <c r="I7" s="101"/>
      <c r="J7" s="101"/>
      <c r="K7" s="102"/>
      <c r="L7" s="103" t="s">
        <v>50</v>
      </c>
      <c r="M7" s="99" t="s">
        <v>26</v>
      </c>
      <c r="N7" s="99" t="s">
        <v>35</v>
      </c>
      <c r="O7" s="105" t="s">
        <v>29</v>
      </c>
    </row>
    <row r="8" spans="2:15" ht="47.25" customHeight="1">
      <c r="B8" s="98"/>
      <c r="C8" s="79"/>
      <c r="D8" s="70" t="s">
        <v>4</v>
      </c>
      <c r="E8" s="69" t="s">
        <v>5</v>
      </c>
      <c r="F8" s="69" t="s">
        <v>6</v>
      </c>
      <c r="G8" s="69" t="s">
        <v>17</v>
      </c>
      <c r="H8" s="69" t="s">
        <v>27</v>
      </c>
      <c r="I8" s="69" t="s">
        <v>28</v>
      </c>
      <c r="J8" s="69" t="s">
        <v>8</v>
      </c>
      <c r="K8" s="69" t="s">
        <v>3</v>
      </c>
      <c r="L8" s="104"/>
      <c r="M8" s="79"/>
      <c r="N8" s="79"/>
      <c r="O8" s="106"/>
    </row>
    <row r="9" spans="2:15" ht="47.25" customHeight="1">
      <c r="B9" s="21">
        <v>1</v>
      </c>
      <c r="C9" s="1" t="s">
        <v>9</v>
      </c>
      <c r="D9" s="22">
        <v>0</v>
      </c>
      <c r="E9" s="22">
        <v>5</v>
      </c>
      <c r="F9" s="22">
        <v>0</v>
      </c>
      <c r="G9" s="22">
        <v>4</v>
      </c>
      <c r="H9" s="22">
        <v>324</v>
      </c>
      <c r="I9" s="23">
        <v>84</v>
      </c>
      <c r="J9" s="23">
        <v>15</v>
      </c>
      <c r="K9" s="23">
        <f>SUM(D9:J9)</f>
        <v>432</v>
      </c>
      <c r="L9" s="24">
        <v>560</v>
      </c>
      <c r="M9" s="55">
        <v>77.14</v>
      </c>
      <c r="N9" s="28">
        <v>128</v>
      </c>
      <c r="O9" s="25" t="s">
        <v>30</v>
      </c>
    </row>
    <row r="10" spans="2:15" ht="47.25" customHeight="1">
      <c r="B10" s="21">
        <v>2</v>
      </c>
      <c r="C10" s="1" t="s">
        <v>10</v>
      </c>
      <c r="D10" s="22">
        <v>14</v>
      </c>
      <c r="E10" s="22">
        <v>30</v>
      </c>
      <c r="F10" s="22">
        <v>0</v>
      </c>
      <c r="G10" s="22">
        <v>0</v>
      </c>
      <c r="H10" s="22">
        <v>137</v>
      </c>
      <c r="I10" s="23">
        <v>63</v>
      </c>
      <c r="J10" s="23">
        <v>25</v>
      </c>
      <c r="K10" s="77">
        <f>SUM(D10:J10)</f>
        <v>269</v>
      </c>
      <c r="L10" s="24">
        <v>500</v>
      </c>
      <c r="M10" s="55">
        <v>55.4</v>
      </c>
      <c r="N10" s="28">
        <v>223</v>
      </c>
      <c r="O10" s="25" t="s">
        <v>33</v>
      </c>
    </row>
    <row r="11" spans="2:15" ht="47.25" customHeight="1">
      <c r="B11" s="21">
        <v>3</v>
      </c>
      <c r="C11" s="1" t="s">
        <v>11</v>
      </c>
      <c r="D11" s="22">
        <v>6</v>
      </c>
      <c r="E11" s="22">
        <v>45</v>
      </c>
      <c r="F11" s="22">
        <v>0</v>
      </c>
      <c r="G11" s="22">
        <v>0</v>
      </c>
      <c r="H11" s="22">
        <v>226</v>
      </c>
      <c r="I11" s="23">
        <v>79</v>
      </c>
      <c r="J11" s="23">
        <v>6</v>
      </c>
      <c r="K11" s="77">
        <f>SUM(D11:J11)</f>
        <v>362</v>
      </c>
      <c r="L11" s="24">
        <v>450</v>
      </c>
      <c r="M11" s="63">
        <v>82.88</v>
      </c>
      <c r="N11" s="28">
        <v>77</v>
      </c>
      <c r="O11" s="25" t="s">
        <v>31</v>
      </c>
    </row>
    <row r="12" spans="2:15" ht="47.25" customHeight="1">
      <c r="B12" s="21">
        <v>4</v>
      </c>
      <c r="C12" s="1" t="s">
        <v>12</v>
      </c>
      <c r="D12" s="22">
        <v>0</v>
      </c>
      <c r="E12" s="22">
        <v>11</v>
      </c>
      <c r="F12" s="22">
        <v>0</v>
      </c>
      <c r="G12" s="22">
        <v>3</v>
      </c>
      <c r="H12" s="22">
        <v>200</v>
      </c>
      <c r="I12" s="23">
        <v>66</v>
      </c>
      <c r="J12" s="23">
        <v>12</v>
      </c>
      <c r="K12" s="77">
        <f t="shared" ref="K12" si="0">SUM(D12:J12)</f>
        <v>292</v>
      </c>
      <c r="L12" s="24">
        <v>340</v>
      </c>
      <c r="M12" s="63">
        <v>85.88</v>
      </c>
      <c r="N12" s="28">
        <v>48</v>
      </c>
      <c r="O12" s="25" t="s">
        <v>34</v>
      </c>
    </row>
    <row r="13" spans="2:15" ht="47.25" customHeight="1">
      <c r="B13" s="21">
        <v>5</v>
      </c>
      <c r="C13" s="1" t="s">
        <v>14</v>
      </c>
      <c r="D13" s="22">
        <v>0</v>
      </c>
      <c r="E13" s="22">
        <v>5</v>
      </c>
      <c r="F13" s="22">
        <v>0</v>
      </c>
      <c r="G13" s="22">
        <v>1</v>
      </c>
      <c r="H13" s="22">
        <v>125</v>
      </c>
      <c r="I13" s="23">
        <v>58</v>
      </c>
      <c r="J13" s="23">
        <v>18</v>
      </c>
      <c r="K13" s="77">
        <f>SUM(D13:J13)</f>
        <v>207</v>
      </c>
      <c r="L13" s="24">
        <v>368</v>
      </c>
      <c r="M13" s="63">
        <v>56.52</v>
      </c>
      <c r="N13" s="28">
        <v>160</v>
      </c>
      <c r="O13" s="25" t="s">
        <v>33</v>
      </c>
    </row>
    <row r="14" spans="2:15" ht="47.25" customHeight="1" thickBot="1">
      <c r="B14" s="35">
        <v>6</v>
      </c>
      <c r="C14" s="36" t="s">
        <v>13</v>
      </c>
      <c r="D14" s="37">
        <v>0</v>
      </c>
      <c r="E14" s="37">
        <v>2</v>
      </c>
      <c r="F14" s="37">
        <v>0</v>
      </c>
      <c r="G14" s="37">
        <v>0</v>
      </c>
      <c r="H14" s="37">
        <v>129</v>
      </c>
      <c r="I14" s="38">
        <v>12</v>
      </c>
      <c r="J14" s="38">
        <v>1</v>
      </c>
      <c r="K14" s="38">
        <f t="shared" ref="K14" si="1">SUM(D14:J14)</f>
        <v>144</v>
      </c>
      <c r="L14" s="56">
        <v>190</v>
      </c>
      <c r="M14" s="64">
        <v>75.78</v>
      </c>
      <c r="N14" s="28">
        <v>46</v>
      </c>
      <c r="O14" s="39" t="s">
        <v>32</v>
      </c>
    </row>
    <row r="15" spans="2:15" ht="47.25" customHeight="1" thickTop="1" thickBot="1">
      <c r="B15" s="40"/>
      <c r="C15" s="41" t="s">
        <v>3</v>
      </c>
      <c r="D15" s="42">
        <f>SUM(D9:D14)</f>
        <v>20</v>
      </c>
      <c r="E15" s="42">
        <f>SUM(E9:E14)</f>
        <v>98</v>
      </c>
      <c r="F15" s="42">
        <v>0</v>
      </c>
      <c r="G15" s="42">
        <f t="shared" ref="G15:L15" si="2">SUM(G9:G14)</f>
        <v>8</v>
      </c>
      <c r="H15" s="42">
        <f t="shared" si="2"/>
        <v>1141</v>
      </c>
      <c r="I15" s="42">
        <f t="shared" si="2"/>
        <v>362</v>
      </c>
      <c r="J15" s="42">
        <f t="shared" si="2"/>
        <v>77</v>
      </c>
      <c r="K15" s="78">
        <f t="shared" si="2"/>
        <v>1706</v>
      </c>
      <c r="L15" s="68">
        <f t="shared" si="2"/>
        <v>2408</v>
      </c>
      <c r="M15" s="57">
        <v>71.680000000000007</v>
      </c>
      <c r="N15" s="68">
        <f>SUM(N9:N14)</f>
        <v>682</v>
      </c>
      <c r="O15" s="43"/>
    </row>
    <row r="16" spans="2:15" ht="15.75" thickTop="1"/>
    <row r="18" spans="11:15" ht="16.5">
      <c r="L18" s="15" t="s">
        <v>54</v>
      </c>
      <c r="M18" s="5"/>
      <c r="N18" s="5"/>
      <c r="O18" s="5"/>
    </row>
    <row r="19" spans="11:15" ht="16.5">
      <c r="K19" s="14"/>
      <c r="L19" s="5"/>
      <c r="M19" s="5"/>
      <c r="N19" s="5"/>
      <c r="O19" s="5"/>
    </row>
    <row r="20" spans="11:15" ht="16.5">
      <c r="L20" s="15" t="s">
        <v>21</v>
      </c>
      <c r="M20" s="6"/>
      <c r="N20" s="6"/>
      <c r="O20" s="6"/>
    </row>
    <row r="21" spans="11:15" ht="16.5">
      <c r="K21" s="15"/>
      <c r="L21" s="6"/>
      <c r="M21" s="6"/>
      <c r="N21" s="6"/>
      <c r="O21" s="6"/>
    </row>
    <row r="22" spans="11:15" ht="16.5">
      <c r="K22" s="15"/>
      <c r="L22" s="6"/>
      <c r="M22" s="6"/>
      <c r="N22" s="6"/>
      <c r="O22" s="6"/>
    </row>
    <row r="23" spans="11:15" ht="16.5">
      <c r="L23" s="17" t="s">
        <v>22</v>
      </c>
      <c r="M23" s="7"/>
      <c r="N23" s="7"/>
    </row>
    <row r="24" spans="11:15" ht="15.75">
      <c r="L24" s="18" t="s">
        <v>23</v>
      </c>
      <c r="M24" s="8"/>
      <c r="N24" s="8"/>
    </row>
    <row r="25" spans="11:15" ht="15.75">
      <c r="L25" s="18"/>
      <c r="M25" s="8"/>
      <c r="N25" s="8"/>
    </row>
    <row r="26" spans="11:15" ht="15.75">
      <c r="L26" s="18"/>
      <c r="M26" s="8"/>
      <c r="N26" s="8"/>
    </row>
    <row r="27" spans="11:15" ht="15.75">
      <c r="L27" s="18"/>
      <c r="M27" s="8"/>
      <c r="N27" s="8"/>
    </row>
  </sheetData>
  <mergeCells count="9">
    <mergeCell ref="B3:O3"/>
    <mergeCell ref="B4:O4"/>
    <mergeCell ref="B7:B8"/>
    <mergeCell ref="C7:C8"/>
    <mergeCell ref="E7:K7"/>
    <mergeCell ref="L7:L8"/>
    <mergeCell ref="M7:M8"/>
    <mergeCell ref="N7:N8"/>
    <mergeCell ref="O7:O8"/>
  </mergeCells>
  <pageMargins left="0.27559055118110237" right="0.51181102362204722" top="0.35433070866141736" bottom="0.19685039370078741" header="0.27559055118110237" footer="0.11811023622047245"/>
  <pageSetup paperSize="5" scale="8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</vt:lpstr>
      <vt:lpstr>kumulatif</vt:lpstr>
      <vt:lpstr>kumulatif!Print_Area</vt:lpstr>
      <vt:lpstr>PA!Print_Area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2021-08-26T01:07:01Z</cp:lastPrinted>
  <dcterms:created xsi:type="dcterms:W3CDTF">2018-02-27T00:28:22Z</dcterms:created>
  <dcterms:modified xsi:type="dcterms:W3CDTF">2021-09-23T00:47:12Z</dcterms:modified>
</cp:coreProperties>
</file>