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PTOP AIDHA\DATA DKIPS 2022 BLN FEB\"/>
    </mc:Choice>
  </mc:AlternateContent>
  <bookViews>
    <workbookView xWindow="240" yWindow="60" windowWidth="20055" windowHeight="7950" tabRatio="832"/>
  </bookViews>
  <sheets>
    <sheet name="kumulatif" sheetId="12" r:id="rId1"/>
  </sheets>
  <definedNames>
    <definedName name="_xlnm.Print_Area" localSheetId="0">kumulatif!$A$2:$Q$247</definedName>
  </definedNames>
  <calcPr calcId="152511"/>
</workbook>
</file>

<file path=xl/calcChain.xml><?xml version="1.0" encoding="utf-8"?>
<calcChain xmlns="http://schemas.openxmlformats.org/spreadsheetml/2006/main">
  <c r="N14" i="12" l="1"/>
  <c r="K9" i="12"/>
  <c r="K10" i="12"/>
  <c r="K11" i="12"/>
  <c r="K12" i="12"/>
  <c r="K13" i="12"/>
  <c r="K8" i="12"/>
  <c r="D14" i="12"/>
  <c r="L14" i="12" l="1"/>
  <c r="J14" i="12"/>
  <c r="I14" i="12"/>
  <c r="H14" i="12"/>
  <c r="G14" i="12"/>
  <c r="E14" i="12"/>
  <c r="K14" i="12" l="1"/>
  <c r="L227" i="12" l="1"/>
  <c r="J227" i="12"/>
  <c r="I227" i="12"/>
  <c r="H227" i="12"/>
  <c r="G227" i="12"/>
  <c r="F227" i="12"/>
  <c r="E227" i="12"/>
  <c r="D227" i="12"/>
  <c r="K226" i="12"/>
  <c r="K225" i="12"/>
  <c r="K224" i="12"/>
  <c r="N224" i="12" s="1"/>
  <c r="K223" i="12"/>
  <c r="K222" i="12"/>
  <c r="N222" i="12" s="1"/>
  <c r="K221" i="12"/>
  <c r="M224" i="12" l="1"/>
  <c r="M223" i="12"/>
  <c r="M222" i="12"/>
  <c r="M226" i="12"/>
  <c r="M221" i="12"/>
  <c r="M225" i="12"/>
  <c r="K227" i="12"/>
  <c r="M227" i="12" s="1"/>
  <c r="L201" i="12" l="1"/>
  <c r="J201" i="12"/>
  <c r="I201" i="12"/>
  <c r="H201" i="12"/>
  <c r="G201" i="12"/>
  <c r="F201" i="12"/>
  <c r="E201" i="12"/>
  <c r="D201" i="12"/>
  <c r="K200" i="12"/>
  <c r="M200" i="12" s="1"/>
  <c r="K199" i="12"/>
  <c r="N199" i="12" s="1"/>
  <c r="K198" i="12"/>
  <c r="N198" i="12" s="1"/>
  <c r="K197" i="12"/>
  <c r="N197" i="12" s="1"/>
  <c r="K196" i="12"/>
  <c r="M196" i="12" s="1"/>
  <c r="K195" i="12"/>
  <c r="N195" i="12" s="1"/>
  <c r="M199" i="12" l="1"/>
  <c r="N196" i="12"/>
  <c r="N200" i="12"/>
  <c r="M195" i="12"/>
  <c r="K201" i="12"/>
  <c r="M201" i="12" s="1"/>
  <c r="M198" i="12"/>
  <c r="M197" i="12"/>
  <c r="N201" i="12" l="1"/>
</calcChain>
</file>

<file path=xl/sharedStrings.xml><?xml version="1.0" encoding="utf-8"?>
<sst xmlns="http://schemas.openxmlformats.org/spreadsheetml/2006/main" count="120" uniqueCount="52">
  <si>
    <t>KECAMATAN</t>
  </si>
  <si>
    <t>JUMLAH</t>
  </si>
  <si>
    <t>IUD</t>
  </si>
  <si>
    <t>MOW</t>
  </si>
  <si>
    <t>MOP</t>
  </si>
  <si>
    <t>PIL</t>
  </si>
  <si>
    <t>TANA RIGHU</t>
  </si>
  <si>
    <t>KOTA WAIKABUBAK</t>
  </si>
  <si>
    <t xml:space="preserve">L O L I </t>
  </si>
  <si>
    <t>WANUKAKA</t>
  </si>
  <si>
    <t>LABOYA BARAT</t>
  </si>
  <si>
    <t>LAMBOYA</t>
  </si>
  <si>
    <t>KDM</t>
  </si>
  <si>
    <t>KABID PENGENDALIAN PENDUDUK,</t>
  </si>
  <si>
    <t>S A D I K</t>
  </si>
  <si>
    <t>NIP. 19661209 198903 1 008</t>
  </si>
  <si>
    <t>V</t>
  </si>
  <si>
    <t>PEMENUHAN KEBUTUHAN MASAYARAKAT AKAN PESERTA KB KOMULATIF</t>
  </si>
  <si>
    <t>NO.</t>
  </si>
  <si>
    <t>% PKM</t>
  </si>
  <si>
    <t>IMP</t>
  </si>
  <si>
    <t>STK</t>
  </si>
  <si>
    <t>Ket.</t>
  </si>
  <si>
    <t>III</t>
  </si>
  <si>
    <t>II</t>
  </si>
  <si>
    <t>IV</t>
  </si>
  <si>
    <t>VI</t>
  </si>
  <si>
    <t>I</t>
  </si>
  <si>
    <t>SISA PPM</t>
  </si>
  <si>
    <t>PPM PB 2020</t>
  </si>
  <si>
    <t>MIX KONTRASEPSI</t>
  </si>
  <si>
    <t>WAIKABUBAK, 9 September  2020</t>
  </si>
  <si>
    <t>S/D KEADAAN :  OKTOBER 2020</t>
  </si>
  <si>
    <t>WAIKABUBAK, 9 November  2020</t>
  </si>
  <si>
    <t xml:space="preserve">CATATAN : </t>
  </si>
  <si>
    <t>Dibawah rata - rata kabupaten :</t>
  </si>
  <si>
    <t xml:space="preserve">Kec Loli </t>
  </si>
  <si>
    <t>:</t>
  </si>
  <si>
    <t>Kec. Wanukaka     :</t>
  </si>
  <si>
    <t xml:space="preserve"> 1. </t>
  </si>
  <si>
    <t xml:space="preserve"> 2.</t>
  </si>
  <si>
    <t>3.</t>
  </si>
  <si>
    <t>Kec. Kota</t>
  </si>
  <si>
    <t>S/D KEADAAN :  NOVEMBER 2020</t>
  </si>
  <si>
    <t>+235</t>
  </si>
  <si>
    <t>+13</t>
  </si>
  <si>
    <t>+92</t>
  </si>
  <si>
    <t>+34</t>
  </si>
  <si>
    <t>WAIKABUBAK, 14 Desember  2020</t>
  </si>
  <si>
    <t>PPM PB 2021</t>
  </si>
  <si>
    <r>
      <t xml:space="preserve">WAIKABUBAK, </t>
    </r>
    <r>
      <rPr>
        <sz val="12"/>
        <color theme="0"/>
        <rFont val="Times New Roman"/>
        <family val="1"/>
      </rPr>
      <t xml:space="preserve"> 10 MARET</t>
    </r>
    <r>
      <rPr>
        <sz val="12"/>
        <rFont val="Times New Roman"/>
        <family val="1"/>
      </rPr>
      <t xml:space="preserve">  2022</t>
    </r>
  </si>
  <si>
    <t>S/D KEADAAN : FEBRUARI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</si>
</sst>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21" x14ac:knownFonts="1">
    <font>
      <sz val="10"/>
      <name val="Arial"/>
    </font>
    <font>
      <sz val="10"/>
      <name val="Bookman Old Style"/>
      <family val="1"/>
    </font>
    <font>
      <sz val="12"/>
      <name val="Bookman Old Style"/>
      <family val="1"/>
    </font>
    <font>
      <sz val="12"/>
      <name val="Times New Roman"/>
      <family val="1"/>
    </font>
    <font>
      <sz val="10"/>
      <name val="Arial"/>
      <family val="2"/>
    </font>
    <font>
      <u/>
      <sz val="12"/>
      <name val="Bookman Old Style"/>
      <family val="1"/>
    </font>
    <font>
      <sz val="14"/>
      <name val="Bookman Old Style"/>
      <family val="1"/>
    </font>
    <font>
      <sz val="16"/>
      <name val="Arial"/>
      <family val="2"/>
    </font>
    <font>
      <sz val="12"/>
      <color theme="0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Bookman Old Style"/>
      <family val="1"/>
    </font>
    <font>
      <b/>
      <sz val="15"/>
      <name val="Bookman Old Style"/>
      <family val="1"/>
    </font>
    <font>
      <u/>
      <sz val="12"/>
      <name val="Times New Roman"/>
      <family val="1"/>
    </font>
    <font>
      <sz val="12"/>
      <color theme="0"/>
      <name val="Bookman Old Style"/>
      <family val="1"/>
    </font>
    <font>
      <u/>
      <sz val="12"/>
      <color theme="0"/>
      <name val="Times New Roman"/>
      <family val="1"/>
    </font>
    <font>
      <u/>
      <sz val="12"/>
      <color theme="0"/>
      <name val="Bookman Old Style"/>
      <family val="1"/>
    </font>
    <font>
      <sz val="10"/>
      <color theme="0"/>
      <name val="Bookman Old Style"/>
      <family val="1"/>
    </font>
    <font>
      <b/>
      <sz val="12"/>
      <name val="Times New Roman"/>
      <family val="1"/>
    </font>
    <font>
      <sz val="12"/>
      <color theme="1"/>
      <name val="Bookman Old Style"/>
      <family val="1"/>
    </font>
    <font>
      <b/>
      <sz val="15"/>
      <color theme="1"/>
      <name val="Bookman Old Style"/>
      <family val="1"/>
    </font>
    <font>
      <sz val="14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/>
  </cellStyleXfs>
  <cellXfs count="99">
    <xf numFmtId="0" fontId="0" fillId="0" borderId="0" xfId="0"/>
    <xf numFmtId="0" fontId="3" fillId="0" borderId="11" xfId="0" applyFont="1" applyBorder="1" applyAlignment="1">
      <alignment vertical="center"/>
    </xf>
    <xf numFmtId="0" fontId="1" fillId="0" borderId="0" xfId="0" applyFont="1"/>
    <xf numFmtId="0" fontId="2" fillId="0" borderId="0" xfId="0" applyFont="1" applyAlignment="1"/>
    <xf numFmtId="0" fontId="2" fillId="0" borderId="0" xfId="0" applyFont="1"/>
    <xf numFmtId="0" fontId="5" fillId="0" borderId="0" xfId="0" applyFont="1" applyAlignment="1"/>
    <xf numFmtId="0" fontId="2" fillId="0" borderId="0" xfId="0" applyFont="1" applyAlignment="1">
      <alignment vertical="top"/>
    </xf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2" fillId="0" borderId="0" xfId="0" applyFont="1" applyAlignment="1"/>
    <xf numFmtId="0" fontId="3" fillId="0" borderId="0" xfId="0" applyFont="1" applyAlignment="1">
      <alignment vertical="top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4" fontId="2" fillId="0" borderId="11" xfId="1" applyFont="1" applyBorder="1" applyAlignment="1">
      <alignment horizontal="center" vertical="center"/>
    </xf>
    <xf numFmtId="164" fontId="2" fillId="0" borderId="11" xfId="2" applyNumberFormat="1" applyFont="1" applyBorder="1" applyAlignment="1">
      <alignment horizontal="center" vertical="center"/>
    </xf>
    <xf numFmtId="164" fontId="2" fillId="0" borderId="13" xfId="2" applyNumberFormat="1" applyFont="1" applyBorder="1" applyAlignment="1">
      <alignment horizontal="center" vertical="center"/>
    </xf>
    <xf numFmtId="165" fontId="2" fillId="0" borderId="12" xfId="2" applyFont="1" applyBorder="1" applyAlignment="1">
      <alignment horizontal="center" vertical="center"/>
    </xf>
    <xf numFmtId="164" fontId="6" fillId="0" borderId="13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2" fillId="0" borderId="6" xfId="1" applyFont="1" applyBorder="1" applyAlignment="1">
      <alignment horizontal="center" vertical="center"/>
    </xf>
    <xf numFmtId="164" fontId="2" fillId="0" borderId="6" xfId="2" applyNumberFormat="1" applyFont="1" applyBorder="1" applyAlignment="1">
      <alignment horizontal="center" vertical="center"/>
    </xf>
    <xf numFmtId="165" fontId="2" fillId="0" borderId="19" xfId="2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64" fontId="2" fillId="0" borderId="21" xfId="1" applyFont="1" applyBorder="1" applyAlignment="1">
      <alignment horizontal="center" vertical="center"/>
    </xf>
    <xf numFmtId="165" fontId="2" fillId="0" borderId="22" xfId="2" applyFont="1" applyBorder="1" applyAlignment="1">
      <alignment horizontal="center" vertical="center"/>
    </xf>
    <xf numFmtId="166" fontId="2" fillId="0" borderId="13" xfId="2" applyNumberFormat="1" applyFont="1" applyBorder="1" applyAlignment="1">
      <alignment horizontal="center" vertical="center"/>
    </xf>
    <xf numFmtId="164" fontId="2" fillId="0" borderId="18" xfId="2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66" fontId="2" fillId="0" borderId="21" xfId="2" applyNumberFormat="1" applyFont="1" applyBorder="1" applyAlignment="1">
      <alignment horizontal="center" vertical="center"/>
    </xf>
    <xf numFmtId="166" fontId="2" fillId="2" borderId="13" xfId="2" applyNumberFormat="1" applyFont="1" applyFill="1" applyBorder="1" applyAlignment="1">
      <alignment horizontal="center" vertical="center"/>
    </xf>
    <xf numFmtId="166" fontId="2" fillId="2" borderId="18" xfId="2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3" borderId="0" xfId="0" applyFont="1" applyFill="1"/>
    <xf numFmtId="0" fontId="3" fillId="3" borderId="0" xfId="0" applyFont="1" applyFill="1" applyAlignment="1"/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2" fillId="3" borderId="0" xfId="0" applyFont="1" applyFill="1"/>
    <xf numFmtId="0" fontId="12" fillId="3" borderId="0" xfId="0" applyFont="1" applyFill="1" applyAlignment="1"/>
    <xf numFmtId="0" fontId="5" fillId="3" borderId="0" xfId="0" applyFont="1" applyFill="1" applyAlignment="1"/>
    <xf numFmtId="0" fontId="3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/>
    <xf numFmtId="0" fontId="13" fillId="0" borderId="0" xfId="0" applyFont="1" applyAlignment="1"/>
    <xf numFmtId="0" fontId="13" fillId="0" borderId="0" xfId="0" applyFo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7" fillId="0" borderId="0" xfId="0" applyFont="1"/>
    <xf numFmtId="0" fontId="3" fillId="0" borderId="0" xfId="0" applyFont="1" applyAlignment="1">
      <alignment horizontal="right"/>
    </xf>
    <xf numFmtId="164" fontId="6" fillId="0" borderId="13" xfId="2" quotePrefix="1" applyNumberFormat="1" applyFont="1" applyBorder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/>
    <xf numFmtId="0" fontId="12" fillId="2" borderId="0" xfId="0" applyFont="1" applyFill="1" applyAlignment="1"/>
    <xf numFmtId="0" fontId="3" fillId="2" borderId="0" xfId="0" applyFont="1" applyFill="1" applyAlignment="1">
      <alignment vertical="top"/>
    </xf>
    <xf numFmtId="166" fontId="18" fillId="2" borderId="13" xfId="2" applyNumberFormat="1" applyFont="1" applyFill="1" applyBorder="1" applyAlignment="1">
      <alignment horizontal="center" vertical="center"/>
    </xf>
    <xf numFmtId="166" fontId="18" fillId="2" borderId="18" xfId="2" applyNumberFormat="1" applyFont="1" applyFill="1" applyBorder="1" applyAlignment="1">
      <alignment horizontal="center" vertical="center"/>
    </xf>
    <xf numFmtId="165" fontId="13" fillId="0" borderId="22" xfId="2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18" fillId="0" borderId="11" xfId="1" applyFont="1" applyBorder="1" applyAlignment="1">
      <alignment horizontal="center" vertical="center"/>
    </xf>
    <xf numFmtId="164" fontId="18" fillId="0" borderId="11" xfId="2" applyNumberFormat="1" applyFont="1" applyBorder="1" applyAlignment="1">
      <alignment horizontal="center" vertical="center"/>
    </xf>
    <xf numFmtId="164" fontId="18" fillId="0" borderId="13" xfId="2" applyNumberFormat="1" applyFont="1" applyBorder="1" applyAlignment="1">
      <alignment horizontal="center" vertical="center"/>
    </xf>
    <xf numFmtId="164" fontId="18" fillId="0" borderId="6" xfId="1" applyFont="1" applyBorder="1" applyAlignment="1">
      <alignment horizontal="center" vertical="center"/>
    </xf>
    <xf numFmtId="164" fontId="18" fillId="0" borderId="6" xfId="2" applyNumberFormat="1" applyFont="1" applyBorder="1" applyAlignment="1">
      <alignment horizontal="center" vertical="center"/>
    </xf>
    <xf numFmtId="164" fontId="18" fillId="0" borderId="18" xfId="2" applyNumberFormat="1" applyFont="1" applyBorder="1" applyAlignment="1">
      <alignment horizontal="center" vertical="center"/>
    </xf>
    <xf numFmtId="164" fontId="18" fillId="0" borderId="21" xfId="1" applyFont="1" applyBorder="1" applyAlignment="1">
      <alignment horizontal="center" vertical="center"/>
    </xf>
    <xf numFmtId="164" fontId="18" fillId="0" borderId="21" xfId="2" applyNumberFormat="1" applyFont="1" applyBorder="1" applyAlignment="1">
      <alignment horizontal="center" vertical="center"/>
    </xf>
    <xf numFmtId="166" fontId="18" fillId="0" borderId="21" xfId="2" applyNumberFormat="1" applyFont="1" applyBorder="1" applyAlignment="1">
      <alignment horizontal="center" vertical="center"/>
    </xf>
    <xf numFmtId="166" fontId="18" fillId="0" borderId="13" xfId="2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0" fillId="0" borderId="12" xfId="2" applyNumberFormat="1" applyFont="1" applyBorder="1" applyAlignment="1">
      <alignment horizontal="center" vertical="center"/>
    </xf>
    <xf numFmtId="164" fontId="20" fillId="0" borderId="24" xfId="2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6">
    <cellStyle name="Comma [0]" xfId="1" builtinId="6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O235"/>
  <sheetViews>
    <sheetView tabSelected="1" view="pageBreakPreview" zoomScale="81" zoomScaleNormal="98" zoomScaleSheetLayoutView="81" workbookViewId="0">
      <selection activeCell="D42" sqref="D42"/>
    </sheetView>
  </sheetViews>
  <sheetFormatPr defaultColWidth="9.140625" defaultRowHeight="15" x14ac:dyDescent="0.3"/>
  <cols>
    <col min="1" max="1" width="9.140625" style="2" customWidth="1"/>
    <col min="2" max="2" width="4.5703125" style="2" customWidth="1"/>
    <col min="3" max="3" width="25" style="2" customWidth="1"/>
    <col min="4" max="4" width="9.5703125" style="2" customWidth="1"/>
    <col min="5" max="5" width="9.28515625" style="2" customWidth="1"/>
    <col min="6" max="6" width="9" style="2" customWidth="1"/>
    <col min="7" max="7" width="9.5703125" style="2" customWidth="1"/>
    <col min="8" max="8" width="10.28515625" style="2" customWidth="1"/>
    <col min="9" max="9" width="9.7109375" style="2" customWidth="1"/>
    <col min="10" max="10" width="9.5703125" style="2" customWidth="1"/>
    <col min="11" max="11" width="15.140625" style="2" customWidth="1"/>
    <col min="12" max="13" width="14.140625" style="2" customWidth="1"/>
    <col min="14" max="14" width="15.85546875" style="2" customWidth="1"/>
    <col min="15" max="16384" width="9.140625" style="2"/>
  </cols>
  <sheetData>
    <row r="1" spans="2:15" ht="20.25" x14ac:dyDescent="0.3">
      <c r="K1" s="7"/>
    </row>
    <row r="2" spans="2:15" ht="19.5" x14ac:dyDescent="0.3">
      <c r="B2" s="85" t="s">
        <v>17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2:15" ht="19.5" x14ac:dyDescent="0.3">
      <c r="B3" s="97" t="s">
        <v>51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2:15" x14ac:dyDescent="0.3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2:15" ht="15.75" thickBot="1" x14ac:dyDescent="0.35"/>
    <row r="6" spans="2:15" ht="47.25" customHeight="1" thickTop="1" x14ac:dyDescent="0.3">
      <c r="B6" s="87" t="s">
        <v>18</v>
      </c>
      <c r="C6" s="89" t="s">
        <v>0</v>
      </c>
      <c r="D6" s="13"/>
      <c r="E6" s="90" t="s">
        <v>30</v>
      </c>
      <c r="F6" s="91"/>
      <c r="G6" s="91"/>
      <c r="H6" s="91"/>
      <c r="I6" s="91"/>
      <c r="J6" s="91"/>
      <c r="K6" s="92"/>
      <c r="L6" s="93" t="s">
        <v>49</v>
      </c>
      <c r="M6" s="89" t="s">
        <v>19</v>
      </c>
      <c r="N6" s="89" t="s">
        <v>28</v>
      </c>
      <c r="O6" s="95" t="s">
        <v>22</v>
      </c>
    </row>
    <row r="7" spans="2:15" ht="47.25" customHeight="1" x14ac:dyDescent="0.3">
      <c r="B7" s="88"/>
      <c r="C7" s="86"/>
      <c r="D7" s="32" t="s">
        <v>2</v>
      </c>
      <c r="E7" s="31" t="s">
        <v>3</v>
      </c>
      <c r="F7" s="31" t="s">
        <v>4</v>
      </c>
      <c r="G7" s="31" t="s">
        <v>12</v>
      </c>
      <c r="H7" s="31" t="s">
        <v>20</v>
      </c>
      <c r="I7" s="31" t="s">
        <v>21</v>
      </c>
      <c r="J7" s="31" t="s">
        <v>5</v>
      </c>
      <c r="K7" s="31" t="s">
        <v>1</v>
      </c>
      <c r="L7" s="94"/>
      <c r="M7" s="86"/>
      <c r="N7" s="86"/>
      <c r="O7" s="96"/>
    </row>
    <row r="8" spans="2:15" ht="47.25" customHeight="1" x14ac:dyDescent="0.3">
      <c r="B8" s="14">
        <v>1</v>
      </c>
      <c r="C8" s="1" t="s">
        <v>6</v>
      </c>
      <c r="D8" s="72">
        <v>0</v>
      </c>
      <c r="E8" s="72">
        <v>2</v>
      </c>
      <c r="F8" s="72">
        <v>0</v>
      </c>
      <c r="G8" s="72">
        <v>0</v>
      </c>
      <c r="H8" s="72">
        <v>3</v>
      </c>
      <c r="I8" s="73">
        <v>29</v>
      </c>
      <c r="J8" s="73">
        <v>4</v>
      </c>
      <c r="K8" s="73">
        <f>SUM(D8:J8)</f>
        <v>38</v>
      </c>
      <c r="L8" s="74">
        <v>600</v>
      </c>
      <c r="M8" s="81">
        <v>6.33</v>
      </c>
      <c r="N8" s="71">
        <v>562</v>
      </c>
      <c r="O8" s="83" t="s">
        <v>25</v>
      </c>
    </row>
    <row r="9" spans="2:15" ht="47.25" customHeight="1" x14ac:dyDescent="0.3">
      <c r="B9" s="14">
        <v>2</v>
      </c>
      <c r="C9" s="1" t="s">
        <v>7</v>
      </c>
      <c r="D9" s="72">
        <v>1</v>
      </c>
      <c r="E9" s="72">
        <v>5</v>
      </c>
      <c r="F9" s="72">
        <v>0</v>
      </c>
      <c r="G9" s="72">
        <v>2</v>
      </c>
      <c r="H9" s="72">
        <v>5</v>
      </c>
      <c r="I9" s="73">
        <v>23</v>
      </c>
      <c r="J9" s="73">
        <v>5</v>
      </c>
      <c r="K9" s="73">
        <f t="shared" ref="K9:K13" si="0">SUM(D9:J9)</f>
        <v>41</v>
      </c>
      <c r="L9" s="74">
        <v>550</v>
      </c>
      <c r="M9" s="81">
        <v>7.45</v>
      </c>
      <c r="N9" s="71">
        <v>509</v>
      </c>
      <c r="O9" s="83" t="s">
        <v>24</v>
      </c>
    </row>
    <row r="10" spans="2:15" ht="47.25" customHeight="1" x14ac:dyDescent="0.3">
      <c r="B10" s="14">
        <v>3</v>
      </c>
      <c r="C10" s="1" t="s">
        <v>8</v>
      </c>
      <c r="D10" s="72">
        <v>1</v>
      </c>
      <c r="E10" s="72">
        <v>15</v>
      </c>
      <c r="F10" s="72">
        <v>0</v>
      </c>
      <c r="G10" s="72">
        <v>1</v>
      </c>
      <c r="H10" s="72">
        <v>9</v>
      </c>
      <c r="I10" s="73">
        <v>13</v>
      </c>
      <c r="J10" s="73">
        <v>2</v>
      </c>
      <c r="K10" s="73">
        <f t="shared" si="0"/>
        <v>41</v>
      </c>
      <c r="L10" s="74">
        <v>540</v>
      </c>
      <c r="M10" s="68">
        <v>7.59</v>
      </c>
      <c r="N10" s="71">
        <v>499</v>
      </c>
      <c r="O10" s="83" t="s">
        <v>27</v>
      </c>
    </row>
    <row r="11" spans="2:15" ht="47.25" customHeight="1" x14ac:dyDescent="0.3">
      <c r="B11" s="14">
        <v>4</v>
      </c>
      <c r="C11" s="1" t="s">
        <v>9</v>
      </c>
      <c r="D11" s="72">
        <v>0</v>
      </c>
      <c r="E11" s="72">
        <v>0</v>
      </c>
      <c r="F11" s="72">
        <v>0</v>
      </c>
      <c r="G11" s="72">
        <v>2</v>
      </c>
      <c r="H11" s="72">
        <v>8</v>
      </c>
      <c r="I11" s="73">
        <v>13</v>
      </c>
      <c r="J11" s="73">
        <v>2</v>
      </c>
      <c r="K11" s="73">
        <f t="shared" si="0"/>
        <v>25</v>
      </c>
      <c r="L11" s="74">
        <v>430</v>
      </c>
      <c r="M11" s="68">
        <v>5.81</v>
      </c>
      <c r="N11" s="71">
        <v>405</v>
      </c>
      <c r="O11" s="83" t="s">
        <v>16</v>
      </c>
    </row>
    <row r="12" spans="2:15" ht="47.25" customHeight="1" x14ac:dyDescent="0.3">
      <c r="B12" s="14">
        <v>5</v>
      </c>
      <c r="C12" s="1" t="s">
        <v>11</v>
      </c>
      <c r="D12" s="72">
        <v>0</v>
      </c>
      <c r="E12" s="72">
        <v>1</v>
      </c>
      <c r="F12" s="72">
        <v>0</v>
      </c>
      <c r="G12" s="72">
        <v>1</v>
      </c>
      <c r="H12" s="72">
        <v>19</v>
      </c>
      <c r="I12" s="73">
        <v>10</v>
      </c>
      <c r="J12" s="73">
        <v>0</v>
      </c>
      <c r="K12" s="73">
        <f t="shared" si="0"/>
        <v>31</v>
      </c>
      <c r="L12" s="74">
        <v>455</v>
      </c>
      <c r="M12" s="68">
        <v>6.81</v>
      </c>
      <c r="N12" s="71">
        <v>424</v>
      </c>
      <c r="O12" s="83" t="s">
        <v>23</v>
      </c>
    </row>
    <row r="13" spans="2:15" ht="47.25" customHeight="1" thickBot="1" x14ac:dyDescent="0.35">
      <c r="B13" s="20">
        <v>6</v>
      </c>
      <c r="C13" s="21" t="s">
        <v>10</v>
      </c>
      <c r="D13" s="75">
        <v>0</v>
      </c>
      <c r="E13" s="75">
        <v>0</v>
      </c>
      <c r="F13" s="75">
        <v>0</v>
      </c>
      <c r="G13" s="75">
        <v>0</v>
      </c>
      <c r="H13" s="75">
        <v>7</v>
      </c>
      <c r="I13" s="76">
        <v>4</v>
      </c>
      <c r="J13" s="76">
        <v>1</v>
      </c>
      <c r="K13" s="73">
        <f t="shared" si="0"/>
        <v>12</v>
      </c>
      <c r="L13" s="77">
        <v>225</v>
      </c>
      <c r="M13" s="69">
        <v>5.33</v>
      </c>
      <c r="N13" s="82">
        <v>213</v>
      </c>
      <c r="O13" s="84" t="s">
        <v>26</v>
      </c>
    </row>
    <row r="14" spans="2:15" ht="47.25" customHeight="1" thickTop="1" thickBot="1" x14ac:dyDescent="0.35">
      <c r="B14" s="25"/>
      <c r="C14" s="26" t="s">
        <v>1</v>
      </c>
      <c r="D14" s="78">
        <f>SUM(D8:D13)</f>
        <v>2</v>
      </c>
      <c r="E14" s="78">
        <f>SUM(E8:E13)</f>
        <v>23</v>
      </c>
      <c r="F14" s="78">
        <v>0</v>
      </c>
      <c r="G14" s="78">
        <f>SUM(G8:G13)</f>
        <v>6</v>
      </c>
      <c r="H14" s="78">
        <f>SUM(H8:H13)</f>
        <v>51</v>
      </c>
      <c r="I14" s="78">
        <f>SUM(I8:I13)</f>
        <v>92</v>
      </c>
      <c r="J14" s="78">
        <f>SUM(J8:J13)</f>
        <v>14</v>
      </c>
      <c r="K14" s="79">
        <f>SUM(D14:J14)</f>
        <v>188</v>
      </c>
      <c r="L14" s="79">
        <f>SUM(L8:L13)</f>
        <v>2800</v>
      </c>
      <c r="M14" s="80">
        <v>6.71</v>
      </c>
      <c r="N14" s="78">
        <f>SUM(N8:N13)</f>
        <v>2612</v>
      </c>
      <c r="O14" s="70"/>
    </row>
    <row r="15" spans="2:15" ht="15.75" thickTop="1" x14ac:dyDescent="0.3"/>
    <row r="17" spans="11:15" ht="16.5" x14ac:dyDescent="0.3">
      <c r="L17" s="10" t="s">
        <v>50</v>
      </c>
      <c r="M17" s="3"/>
      <c r="N17" s="3"/>
      <c r="O17" s="3"/>
    </row>
    <row r="18" spans="11:15" ht="16.5" x14ac:dyDescent="0.3">
      <c r="K18" s="9"/>
      <c r="L18" s="3"/>
      <c r="M18" s="3"/>
      <c r="N18" s="3"/>
      <c r="O18" s="3"/>
    </row>
    <row r="19" spans="11:15" ht="16.5" x14ac:dyDescent="0.3">
      <c r="L19" s="10" t="s">
        <v>13</v>
      </c>
      <c r="M19" s="4"/>
      <c r="N19" s="4"/>
      <c r="O19" s="4"/>
    </row>
    <row r="20" spans="11:15" ht="16.5" x14ac:dyDescent="0.3">
      <c r="K20" s="10"/>
      <c r="L20" s="4"/>
      <c r="M20" s="4"/>
      <c r="N20" s="4"/>
      <c r="O20" s="4"/>
    </row>
    <row r="21" spans="11:15" ht="16.5" x14ac:dyDescent="0.3">
      <c r="K21" s="10"/>
      <c r="L21" s="4"/>
      <c r="M21" s="4"/>
      <c r="N21" s="4"/>
      <c r="O21" s="4"/>
    </row>
    <row r="22" spans="11:15" ht="16.5" x14ac:dyDescent="0.3">
      <c r="L22" s="11" t="s">
        <v>14</v>
      </c>
      <c r="M22" s="5"/>
      <c r="N22" s="5"/>
    </row>
    <row r="23" spans="11:15" ht="15.75" x14ac:dyDescent="0.3">
      <c r="L23" s="12" t="s">
        <v>15</v>
      </c>
      <c r="M23" s="6"/>
      <c r="N23" s="6"/>
    </row>
    <row r="28" spans="11:15" ht="15.75" x14ac:dyDescent="0.3">
      <c r="L28" s="12"/>
      <c r="M28" s="6"/>
      <c r="N28" s="6"/>
    </row>
    <row r="29" spans="11:15" ht="15.75" x14ac:dyDescent="0.3">
      <c r="L29" s="12"/>
      <c r="M29" s="6"/>
      <c r="N29" s="6"/>
    </row>
    <row r="30" spans="11:15" ht="15.75" x14ac:dyDescent="0.3">
      <c r="L30" s="12"/>
      <c r="M30" s="6"/>
      <c r="N30" s="6"/>
    </row>
    <row r="31" spans="11:15" ht="15.75" x14ac:dyDescent="0.3">
      <c r="L31" s="12"/>
      <c r="M31" s="6"/>
      <c r="N31" s="6"/>
    </row>
    <row r="32" spans="11:15" ht="15.75" x14ac:dyDescent="0.3">
      <c r="L32" s="12"/>
      <c r="M32" s="6"/>
      <c r="N32" s="6"/>
    </row>
    <row r="33" spans="12:14" ht="15.75" x14ac:dyDescent="0.3">
      <c r="L33" s="12"/>
      <c r="M33" s="6"/>
      <c r="N33" s="6"/>
    </row>
    <row r="34" spans="12:14" ht="15.75" x14ac:dyDescent="0.3">
      <c r="L34" s="12"/>
      <c r="M34" s="6"/>
      <c r="N34" s="6"/>
    </row>
    <row r="35" spans="12:14" ht="15.75" x14ac:dyDescent="0.3">
      <c r="L35" s="12"/>
      <c r="M35" s="6"/>
      <c r="N35" s="6"/>
    </row>
    <row r="36" spans="12:14" ht="15.75" x14ac:dyDescent="0.3">
      <c r="L36" s="12"/>
      <c r="M36" s="6"/>
      <c r="N36" s="6"/>
    </row>
    <row r="37" spans="12:14" ht="15.75" x14ac:dyDescent="0.3">
      <c r="L37" s="12"/>
      <c r="M37" s="6"/>
      <c r="N37" s="6"/>
    </row>
    <row r="38" spans="12:14" ht="15.75" x14ac:dyDescent="0.3">
      <c r="L38" s="12"/>
      <c r="M38" s="6"/>
      <c r="N38" s="6"/>
    </row>
    <row r="39" spans="12:14" ht="15.75" x14ac:dyDescent="0.3">
      <c r="L39" s="12"/>
      <c r="M39" s="6"/>
      <c r="N39" s="6"/>
    </row>
    <row r="40" spans="12:14" ht="15.75" x14ac:dyDescent="0.3">
      <c r="L40" s="12"/>
      <c r="M40" s="6"/>
      <c r="N40" s="6"/>
    </row>
    <row r="41" spans="12:14" ht="15.75" x14ac:dyDescent="0.3">
      <c r="L41" s="12"/>
      <c r="M41" s="6"/>
      <c r="N41" s="6"/>
    </row>
    <row r="42" spans="12:14" ht="15.75" x14ac:dyDescent="0.3">
      <c r="L42" s="12"/>
      <c r="M42" s="6"/>
      <c r="N42" s="6"/>
    </row>
    <row r="43" spans="12:14" ht="15.75" x14ac:dyDescent="0.3">
      <c r="L43" s="12"/>
      <c r="M43" s="6"/>
      <c r="N43" s="6"/>
    </row>
    <row r="44" spans="12:14" ht="15.75" x14ac:dyDescent="0.3">
      <c r="L44" s="12"/>
      <c r="M44" s="6"/>
      <c r="N44" s="6"/>
    </row>
    <row r="45" spans="12:14" ht="15.75" x14ac:dyDescent="0.3">
      <c r="L45" s="12"/>
      <c r="M45" s="6"/>
      <c r="N45" s="6"/>
    </row>
    <row r="46" spans="12:14" ht="15.75" x14ac:dyDescent="0.3">
      <c r="L46" s="12"/>
      <c r="M46" s="6"/>
      <c r="N46" s="6"/>
    </row>
    <row r="47" spans="12:14" ht="15.75" x14ac:dyDescent="0.3">
      <c r="L47" s="12"/>
      <c r="M47" s="6"/>
      <c r="N47" s="6"/>
    </row>
    <row r="48" spans="12:14" ht="15.75" x14ac:dyDescent="0.3">
      <c r="L48" s="12"/>
      <c r="M48" s="6"/>
      <c r="N48" s="6"/>
    </row>
    <row r="49" spans="12:14" ht="15.75" x14ac:dyDescent="0.3">
      <c r="L49" s="12"/>
      <c r="M49" s="6"/>
      <c r="N49" s="6"/>
    </row>
    <row r="50" spans="12:14" ht="15.75" x14ac:dyDescent="0.3">
      <c r="L50" s="12"/>
      <c r="M50" s="6"/>
      <c r="N50" s="6"/>
    </row>
    <row r="51" spans="12:14" ht="15.75" x14ac:dyDescent="0.3">
      <c r="L51" s="12"/>
      <c r="M51" s="6"/>
      <c r="N51" s="6"/>
    </row>
    <row r="52" spans="12:14" ht="15.75" x14ac:dyDescent="0.3">
      <c r="L52" s="12"/>
      <c r="M52" s="6"/>
      <c r="N52" s="6"/>
    </row>
    <row r="53" spans="12:14" ht="15.75" x14ac:dyDescent="0.3">
      <c r="L53" s="12"/>
      <c r="M53" s="6"/>
      <c r="N53" s="6"/>
    </row>
    <row r="54" spans="12:14" ht="15.75" x14ac:dyDescent="0.3">
      <c r="L54" s="12"/>
      <c r="M54" s="6"/>
      <c r="N54" s="6"/>
    </row>
    <row r="55" spans="12:14" ht="15.75" x14ac:dyDescent="0.3">
      <c r="L55" s="12"/>
      <c r="M55" s="6"/>
      <c r="N55" s="6"/>
    </row>
    <row r="56" spans="12:14" ht="15.75" x14ac:dyDescent="0.3">
      <c r="L56" s="12"/>
      <c r="M56" s="6"/>
      <c r="N56" s="6"/>
    </row>
    <row r="57" spans="12:14" ht="15.75" x14ac:dyDescent="0.3">
      <c r="L57" s="12"/>
      <c r="M57" s="6"/>
      <c r="N57" s="6"/>
    </row>
    <row r="58" spans="12:14" ht="15.75" x14ac:dyDescent="0.3">
      <c r="L58" s="12"/>
      <c r="M58" s="6"/>
      <c r="N58" s="6"/>
    </row>
    <row r="59" spans="12:14" ht="15.75" x14ac:dyDescent="0.3">
      <c r="L59" s="12"/>
      <c r="M59" s="6"/>
      <c r="N59" s="6"/>
    </row>
    <row r="60" spans="12:14" ht="15.75" x14ac:dyDescent="0.3">
      <c r="L60" s="12"/>
      <c r="M60" s="6"/>
      <c r="N60" s="6"/>
    </row>
    <row r="61" spans="12:14" ht="15.75" x14ac:dyDescent="0.3">
      <c r="L61" s="12"/>
      <c r="M61" s="6"/>
      <c r="N61" s="6"/>
    </row>
    <row r="62" spans="12:14" ht="15.75" x14ac:dyDescent="0.3">
      <c r="L62" s="12"/>
      <c r="M62" s="6"/>
      <c r="N62" s="6"/>
    </row>
    <row r="63" spans="12:14" ht="15.75" x14ac:dyDescent="0.3">
      <c r="L63" s="12"/>
      <c r="M63" s="6"/>
      <c r="N63" s="6"/>
    </row>
    <row r="64" spans="12:14" ht="15.75" x14ac:dyDescent="0.3">
      <c r="L64" s="12"/>
      <c r="M64" s="6"/>
      <c r="N64" s="6"/>
    </row>
    <row r="65" spans="12:14" ht="15.75" x14ac:dyDescent="0.3">
      <c r="L65" s="12"/>
      <c r="M65" s="6"/>
      <c r="N65" s="6"/>
    </row>
    <row r="66" spans="12:14" ht="15.75" x14ac:dyDescent="0.3">
      <c r="L66" s="12"/>
      <c r="M66" s="6"/>
      <c r="N66" s="6"/>
    </row>
    <row r="67" spans="12:14" ht="15.75" x14ac:dyDescent="0.3">
      <c r="L67" s="12"/>
      <c r="M67" s="6"/>
      <c r="N67" s="6"/>
    </row>
    <row r="68" spans="12:14" ht="15.75" x14ac:dyDescent="0.3">
      <c r="L68" s="12"/>
      <c r="M68" s="6"/>
      <c r="N68" s="6"/>
    </row>
    <row r="69" spans="12:14" ht="15.75" x14ac:dyDescent="0.3">
      <c r="L69" s="12"/>
      <c r="M69" s="6"/>
      <c r="N69" s="6"/>
    </row>
    <row r="70" spans="12:14" ht="15.75" x14ac:dyDescent="0.3">
      <c r="L70" s="12"/>
      <c r="M70" s="6"/>
      <c r="N70" s="6"/>
    </row>
    <row r="71" spans="12:14" ht="15.75" x14ac:dyDescent="0.3">
      <c r="L71" s="12"/>
      <c r="M71" s="6"/>
      <c r="N71" s="6"/>
    </row>
    <row r="72" spans="12:14" ht="15.75" x14ac:dyDescent="0.3">
      <c r="L72" s="12"/>
      <c r="M72" s="6"/>
      <c r="N72" s="6"/>
    </row>
    <row r="73" spans="12:14" ht="15.75" x14ac:dyDescent="0.3">
      <c r="L73" s="12"/>
      <c r="M73" s="6"/>
      <c r="N73" s="6"/>
    </row>
    <row r="74" spans="12:14" ht="15.75" x14ac:dyDescent="0.3">
      <c r="L74" s="12"/>
      <c r="M74" s="6"/>
      <c r="N74" s="6"/>
    </row>
    <row r="75" spans="12:14" ht="15.75" x14ac:dyDescent="0.3">
      <c r="L75" s="12"/>
      <c r="M75" s="6"/>
      <c r="N75" s="6"/>
    </row>
    <row r="76" spans="12:14" ht="15.75" x14ac:dyDescent="0.3">
      <c r="L76" s="12"/>
      <c r="M76" s="6"/>
      <c r="N76" s="6"/>
    </row>
    <row r="77" spans="12:14" ht="15.75" x14ac:dyDescent="0.3">
      <c r="L77" s="12"/>
      <c r="M77" s="6"/>
      <c r="N77" s="6"/>
    </row>
    <row r="78" spans="12:14" ht="15.75" x14ac:dyDescent="0.3">
      <c r="L78" s="12"/>
      <c r="M78" s="6"/>
      <c r="N78" s="6"/>
    </row>
    <row r="79" spans="12:14" ht="15.75" x14ac:dyDescent="0.3">
      <c r="L79" s="12"/>
      <c r="M79" s="6"/>
      <c r="N79" s="6"/>
    </row>
    <row r="80" spans="12:14" ht="15.75" x14ac:dyDescent="0.3">
      <c r="L80" s="12"/>
      <c r="M80" s="6"/>
      <c r="N80" s="6"/>
    </row>
    <row r="81" spans="12:14" ht="15.75" x14ac:dyDescent="0.3">
      <c r="L81" s="12"/>
      <c r="M81" s="6"/>
      <c r="N81" s="6"/>
    </row>
    <row r="82" spans="12:14" ht="15.75" x14ac:dyDescent="0.3">
      <c r="L82" s="12"/>
      <c r="M82" s="6"/>
      <c r="N82" s="6"/>
    </row>
    <row r="83" spans="12:14" ht="15.75" x14ac:dyDescent="0.3">
      <c r="L83" s="12"/>
      <c r="M83" s="6"/>
      <c r="N83" s="6"/>
    </row>
    <row r="84" spans="12:14" ht="15.75" x14ac:dyDescent="0.3">
      <c r="L84" s="12"/>
      <c r="M84" s="6"/>
      <c r="N84" s="6"/>
    </row>
    <row r="85" spans="12:14" ht="15.75" x14ac:dyDescent="0.3">
      <c r="L85" s="12"/>
      <c r="M85" s="6"/>
      <c r="N85" s="6"/>
    </row>
    <row r="86" spans="12:14" ht="15.75" x14ac:dyDescent="0.3">
      <c r="L86" s="12"/>
      <c r="M86" s="6"/>
      <c r="N86" s="6"/>
    </row>
    <row r="87" spans="12:14" ht="15.75" x14ac:dyDescent="0.3">
      <c r="L87" s="12"/>
      <c r="M87" s="6"/>
      <c r="N87" s="6"/>
    </row>
    <row r="88" spans="12:14" ht="15.75" x14ac:dyDescent="0.3">
      <c r="L88" s="12"/>
      <c r="M88" s="6"/>
      <c r="N88" s="6"/>
    </row>
    <row r="89" spans="12:14" ht="15.75" x14ac:dyDescent="0.3">
      <c r="L89" s="12"/>
      <c r="M89" s="6"/>
      <c r="N89" s="6"/>
    </row>
    <row r="90" spans="12:14" ht="15.75" x14ac:dyDescent="0.3">
      <c r="L90" s="12"/>
      <c r="M90" s="6"/>
      <c r="N90" s="6"/>
    </row>
    <row r="91" spans="12:14" ht="15.75" x14ac:dyDescent="0.3">
      <c r="L91" s="12"/>
      <c r="M91" s="6"/>
      <c r="N91" s="6"/>
    </row>
    <row r="92" spans="12:14" ht="15.75" x14ac:dyDescent="0.3">
      <c r="L92" s="12"/>
      <c r="M92" s="6"/>
      <c r="N92" s="6"/>
    </row>
    <row r="93" spans="12:14" ht="15.75" x14ac:dyDescent="0.3">
      <c r="L93" s="12"/>
      <c r="M93" s="6"/>
      <c r="N93" s="6"/>
    </row>
    <row r="94" spans="12:14" ht="15.75" x14ac:dyDescent="0.3">
      <c r="L94" s="12"/>
      <c r="M94" s="6"/>
      <c r="N94" s="6"/>
    </row>
    <row r="95" spans="12:14" ht="15.75" x14ac:dyDescent="0.3">
      <c r="L95" s="12"/>
      <c r="M95" s="6"/>
      <c r="N95" s="6"/>
    </row>
    <row r="96" spans="12:14" ht="15.75" x14ac:dyDescent="0.3">
      <c r="L96" s="12"/>
      <c r="M96" s="6"/>
      <c r="N96" s="6"/>
    </row>
    <row r="97" spans="12:14" ht="15.75" x14ac:dyDescent="0.3">
      <c r="L97" s="12"/>
      <c r="M97" s="6"/>
      <c r="N97" s="6"/>
    </row>
    <row r="98" spans="12:14" ht="15.75" x14ac:dyDescent="0.3">
      <c r="L98" s="12"/>
      <c r="M98" s="6"/>
      <c r="N98" s="6"/>
    </row>
    <row r="99" spans="12:14" ht="15.75" x14ac:dyDescent="0.3">
      <c r="L99" s="12"/>
      <c r="M99" s="6"/>
      <c r="N99" s="6"/>
    </row>
    <row r="100" spans="12:14" ht="15.75" x14ac:dyDescent="0.3">
      <c r="L100" s="12"/>
      <c r="M100" s="6"/>
      <c r="N100" s="6"/>
    </row>
    <row r="101" spans="12:14" ht="15.75" x14ac:dyDescent="0.3">
      <c r="L101" s="12"/>
      <c r="M101" s="6"/>
      <c r="N101" s="6"/>
    </row>
    <row r="102" spans="12:14" ht="15.75" x14ac:dyDescent="0.3">
      <c r="L102" s="12"/>
      <c r="M102" s="6"/>
      <c r="N102" s="6"/>
    </row>
    <row r="103" spans="12:14" ht="15.75" x14ac:dyDescent="0.3">
      <c r="L103" s="12"/>
      <c r="M103" s="6"/>
      <c r="N103" s="6"/>
    </row>
    <row r="104" spans="12:14" ht="15.75" x14ac:dyDescent="0.3">
      <c r="L104" s="12"/>
      <c r="M104" s="6"/>
      <c r="N104" s="6"/>
    </row>
    <row r="105" spans="12:14" ht="15.75" x14ac:dyDescent="0.3">
      <c r="L105" s="12"/>
      <c r="M105" s="6"/>
      <c r="N105" s="6"/>
    </row>
    <row r="106" spans="12:14" ht="15.75" x14ac:dyDescent="0.3">
      <c r="L106" s="12"/>
      <c r="M106" s="6"/>
      <c r="N106" s="6"/>
    </row>
    <row r="107" spans="12:14" ht="15.75" x14ac:dyDescent="0.3">
      <c r="L107" s="12"/>
      <c r="M107" s="6"/>
      <c r="N107" s="6"/>
    </row>
    <row r="108" spans="12:14" ht="15.75" x14ac:dyDescent="0.3">
      <c r="L108" s="12"/>
      <c r="M108" s="6"/>
      <c r="N108" s="6"/>
    </row>
    <row r="109" spans="12:14" ht="15.75" x14ac:dyDescent="0.3">
      <c r="L109" s="12"/>
      <c r="M109" s="6"/>
      <c r="N109" s="6"/>
    </row>
    <row r="110" spans="12:14" ht="15.75" x14ac:dyDescent="0.3">
      <c r="L110" s="12"/>
      <c r="M110" s="6"/>
      <c r="N110" s="6"/>
    </row>
    <row r="111" spans="12:14" ht="15.75" x14ac:dyDescent="0.3">
      <c r="L111" s="12"/>
      <c r="M111" s="6"/>
      <c r="N111" s="6"/>
    </row>
    <row r="112" spans="12:14" ht="15.75" x14ac:dyDescent="0.3">
      <c r="L112" s="12"/>
      <c r="M112" s="6"/>
      <c r="N112" s="6"/>
    </row>
    <row r="113" spans="12:14" ht="15.75" x14ac:dyDescent="0.3">
      <c r="L113" s="12"/>
      <c r="M113" s="6"/>
      <c r="N113" s="6"/>
    </row>
    <row r="114" spans="12:14" ht="15.75" x14ac:dyDescent="0.3">
      <c r="L114" s="12"/>
      <c r="M114" s="6"/>
      <c r="N114" s="6"/>
    </row>
    <row r="115" spans="12:14" ht="15.75" x14ac:dyDescent="0.3">
      <c r="L115" s="12"/>
      <c r="M115" s="6"/>
      <c r="N115" s="6"/>
    </row>
    <row r="116" spans="12:14" ht="15.75" x14ac:dyDescent="0.3">
      <c r="L116" s="12"/>
      <c r="M116" s="6"/>
      <c r="N116" s="6"/>
    </row>
    <row r="117" spans="12:14" ht="15.75" x14ac:dyDescent="0.3">
      <c r="L117" s="12"/>
      <c r="M117" s="6"/>
      <c r="N117" s="6"/>
    </row>
    <row r="118" spans="12:14" ht="15.75" x14ac:dyDescent="0.3">
      <c r="L118" s="12"/>
      <c r="M118" s="6"/>
      <c r="N118" s="6"/>
    </row>
    <row r="119" spans="12:14" ht="15.75" x14ac:dyDescent="0.3">
      <c r="L119" s="12"/>
      <c r="M119" s="6"/>
      <c r="N119" s="6"/>
    </row>
    <row r="120" spans="12:14" ht="15.75" x14ac:dyDescent="0.3">
      <c r="L120" s="12"/>
      <c r="M120" s="6"/>
      <c r="N120" s="6"/>
    </row>
    <row r="121" spans="12:14" ht="15.75" x14ac:dyDescent="0.3">
      <c r="L121" s="12"/>
      <c r="M121" s="6"/>
      <c r="N121" s="6"/>
    </row>
    <row r="122" spans="12:14" ht="15.75" x14ac:dyDescent="0.3">
      <c r="L122" s="12"/>
      <c r="M122" s="6"/>
      <c r="N122" s="6"/>
    </row>
    <row r="123" spans="12:14" ht="15.75" x14ac:dyDescent="0.3">
      <c r="L123" s="12"/>
      <c r="M123" s="6"/>
      <c r="N123" s="6"/>
    </row>
    <row r="124" spans="12:14" ht="15.75" x14ac:dyDescent="0.3">
      <c r="L124" s="12"/>
      <c r="M124" s="6"/>
      <c r="N124" s="6"/>
    </row>
    <row r="125" spans="12:14" ht="15.75" x14ac:dyDescent="0.3">
      <c r="L125" s="12"/>
      <c r="M125" s="6"/>
      <c r="N125" s="6"/>
    </row>
    <row r="126" spans="12:14" ht="15.75" x14ac:dyDescent="0.3">
      <c r="L126" s="12"/>
      <c r="M126" s="6"/>
      <c r="N126" s="6"/>
    </row>
    <row r="127" spans="12:14" ht="15.75" x14ac:dyDescent="0.3">
      <c r="L127" s="12"/>
      <c r="M127" s="6"/>
      <c r="N127" s="6"/>
    </row>
    <row r="128" spans="12:14" ht="15.75" x14ac:dyDescent="0.3">
      <c r="L128" s="12"/>
      <c r="M128" s="6"/>
      <c r="N128" s="6"/>
    </row>
    <row r="129" spans="12:14" ht="15.75" x14ac:dyDescent="0.3">
      <c r="L129" s="12"/>
      <c r="M129" s="6"/>
      <c r="N129" s="6"/>
    </row>
    <row r="130" spans="12:14" ht="15.75" x14ac:dyDescent="0.3">
      <c r="L130" s="12"/>
      <c r="M130" s="6"/>
      <c r="N130" s="6"/>
    </row>
    <row r="131" spans="12:14" ht="15.75" x14ac:dyDescent="0.3">
      <c r="L131" s="12"/>
      <c r="M131" s="6"/>
      <c r="N131" s="6"/>
    </row>
    <row r="132" spans="12:14" ht="15.75" x14ac:dyDescent="0.3">
      <c r="L132" s="12"/>
      <c r="M132" s="6"/>
      <c r="N132" s="6"/>
    </row>
    <row r="133" spans="12:14" ht="15.75" x14ac:dyDescent="0.3">
      <c r="L133" s="12"/>
      <c r="M133" s="6"/>
      <c r="N133" s="6"/>
    </row>
    <row r="134" spans="12:14" ht="15.75" x14ac:dyDescent="0.3">
      <c r="L134" s="12"/>
      <c r="M134" s="6"/>
      <c r="N134" s="6"/>
    </row>
    <row r="135" spans="12:14" ht="15.75" x14ac:dyDescent="0.3">
      <c r="L135" s="12"/>
      <c r="M135" s="6"/>
      <c r="N135" s="6"/>
    </row>
    <row r="136" spans="12:14" ht="15.75" x14ac:dyDescent="0.3">
      <c r="L136" s="12"/>
      <c r="M136" s="6"/>
      <c r="N136" s="6"/>
    </row>
    <row r="137" spans="12:14" ht="15.75" x14ac:dyDescent="0.3">
      <c r="L137" s="12"/>
      <c r="M137" s="6"/>
      <c r="N137" s="6"/>
    </row>
    <row r="138" spans="12:14" ht="15.75" x14ac:dyDescent="0.3">
      <c r="L138" s="12"/>
      <c r="M138" s="6"/>
      <c r="N138" s="6"/>
    </row>
    <row r="139" spans="12:14" ht="15.75" x14ac:dyDescent="0.3">
      <c r="L139" s="12"/>
      <c r="M139" s="6"/>
      <c r="N139" s="6"/>
    </row>
    <row r="140" spans="12:14" ht="15.75" x14ac:dyDescent="0.3">
      <c r="L140" s="12"/>
      <c r="M140" s="6"/>
      <c r="N140" s="6"/>
    </row>
    <row r="141" spans="12:14" ht="15.75" x14ac:dyDescent="0.3">
      <c r="L141" s="12"/>
      <c r="M141" s="6"/>
      <c r="N141" s="6"/>
    </row>
    <row r="142" spans="12:14" ht="15.75" x14ac:dyDescent="0.3">
      <c r="L142" s="12"/>
      <c r="M142" s="6"/>
      <c r="N142" s="6"/>
    </row>
    <row r="143" spans="12:14" ht="15.75" x14ac:dyDescent="0.3">
      <c r="L143" s="12"/>
      <c r="M143" s="6"/>
      <c r="N143" s="6"/>
    </row>
    <row r="144" spans="12:14" ht="15.75" x14ac:dyDescent="0.3">
      <c r="L144" s="12"/>
      <c r="M144" s="6"/>
      <c r="N144" s="6"/>
    </row>
    <row r="145" spans="12:14" ht="15.75" x14ac:dyDescent="0.3">
      <c r="L145" s="12"/>
      <c r="M145" s="6"/>
      <c r="N145" s="6"/>
    </row>
    <row r="146" spans="12:14" ht="15.75" x14ac:dyDescent="0.3">
      <c r="L146" s="12"/>
      <c r="M146" s="6"/>
      <c r="N146" s="6"/>
    </row>
    <row r="147" spans="12:14" ht="15.75" x14ac:dyDescent="0.3">
      <c r="L147" s="12"/>
      <c r="M147" s="6"/>
      <c r="N147" s="6"/>
    </row>
    <row r="148" spans="12:14" ht="15.75" x14ac:dyDescent="0.3">
      <c r="L148" s="12"/>
      <c r="M148" s="6"/>
      <c r="N148" s="6"/>
    </row>
    <row r="149" spans="12:14" ht="15.75" x14ac:dyDescent="0.3">
      <c r="L149" s="12"/>
      <c r="M149" s="6"/>
      <c r="N149" s="6"/>
    </row>
    <row r="150" spans="12:14" ht="15.75" x14ac:dyDescent="0.3">
      <c r="L150" s="12"/>
      <c r="M150" s="6"/>
      <c r="N150" s="6"/>
    </row>
    <row r="151" spans="12:14" ht="15.75" x14ac:dyDescent="0.3">
      <c r="L151" s="12"/>
      <c r="M151" s="6"/>
      <c r="N151" s="6"/>
    </row>
    <row r="152" spans="12:14" ht="15.75" x14ac:dyDescent="0.3">
      <c r="L152" s="12"/>
      <c r="M152" s="6"/>
      <c r="N152" s="6"/>
    </row>
    <row r="153" spans="12:14" ht="15.75" x14ac:dyDescent="0.3">
      <c r="L153" s="12"/>
      <c r="M153" s="6"/>
      <c r="N153" s="6"/>
    </row>
    <row r="154" spans="12:14" ht="15.75" x14ac:dyDescent="0.3">
      <c r="L154" s="12"/>
      <c r="M154" s="6"/>
      <c r="N154" s="6"/>
    </row>
    <row r="155" spans="12:14" ht="15.75" x14ac:dyDescent="0.3">
      <c r="L155" s="12"/>
      <c r="M155" s="6"/>
      <c r="N155" s="6"/>
    </row>
    <row r="156" spans="12:14" ht="15.75" x14ac:dyDescent="0.3">
      <c r="L156" s="12"/>
      <c r="M156" s="6"/>
      <c r="N156" s="6"/>
    </row>
    <row r="157" spans="12:14" ht="15.75" x14ac:dyDescent="0.3">
      <c r="L157" s="12"/>
      <c r="M157" s="6"/>
      <c r="N157" s="6"/>
    </row>
    <row r="158" spans="12:14" ht="15.75" x14ac:dyDescent="0.3">
      <c r="L158" s="12"/>
      <c r="M158" s="6"/>
      <c r="N158" s="6"/>
    </row>
    <row r="159" spans="12:14" ht="15.75" x14ac:dyDescent="0.3">
      <c r="L159" s="12"/>
      <c r="M159" s="6"/>
      <c r="N159" s="6"/>
    </row>
    <row r="160" spans="12:14" ht="15.75" x14ac:dyDescent="0.3">
      <c r="L160" s="12"/>
      <c r="M160" s="6"/>
      <c r="N160" s="6"/>
    </row>
    <row r="161" spans="12:14" ht="15.75" x14ac:dyDescent="0.3">
      <c r="L161" s="12"/>
      <c r="M161" s="6"/>
      <c r="N161" s="6"/>
    </row>
    <row r="162" spans="12:14" ht="15.75" x14ac:dyDescent="0.3">
      <c r="L162" s="12"/>
      <c r="M162" s="6"/>
      <c r="N162" s="6"/>
    </row>
    <row r="163" spans="12:14" ht="15.75" x14ac:dyDescent="0.3">
      <c r="L163" s="12"/>
      <c r="M163" s="6"/>
      <c r="N163" s="6"/>
    </row>
    <row r="164" spans="12:14" ht="15.75" x14ac:dyDescent="0.3">
      <c r="L164" s="12"/>
      <c r="M164" s="6"/>
      <c r="N164" s="6"/>
    </row>
    <row r="165" spans="12:14" ht="15.75" x14ac:dyDescent="0.3">
      <c r="L165" s="12"/>
      <c r="M165" s="6"/>
      <c r="N165" s="6"/>
    </row>
    <row r="166" spans="12:14" ht="15.75" x14ac:dyDescent="0.3">
      <c r="L166" s="12"/>
      <c r="M166" s="6"/>
      <c r="N166" s="6"/>
    </row>
    <row r="167" spans="12:14" ht="15.75" x14ac:dyDescent="0.3">
      <c r="L167" s="12"/>
      <c r="M167" s="6"/>
      <c r="N167" s="6"/>
    </row>
    <row r="168" spans="12:14" ht="15.75" x14ac:dyDescent="0.3">
      <c r="L168" s="12"/>
      <c r="M168" s="6"/>
      <c r="N168" s="6"/>
    </row>
    <row r="169" spans="12:14" ht="15.75" x14ac:dyDescent="0.3">
      <c r="L169" s="12"/>
      <c r="M169" s="6"/>
      <c r="N169" s="6"/>
    </row>
    <row r="170" spans="12:14" ht="15.75" x14ac:dyDescent="0.3">
      <c r="L170" s="12"/>
      <c r="M170" s="6"/>
      <c r="N170" s="6"/>
    </row>
    <row r="171" spans="12:14" ht="15.75" x14ac:dyDescent="0.3">
      <c r="L171" s="12"/>
      <c r="M171" s="6"/>
      <c r="N171" s="6"/>
    </row>
    <row r="172" spans="12:14" ht="15.75" x14ac:dyDescent="0.3">
      <c r="L172" s="12"/>
      <c r="M172" s="6"/>
      <c r="N172" s="6"/>
    </row>
    <row r="173" spans="12:14" ht="15.75" x14ac:dyDescent="0.3">
      <c r="L173" s="12"/>
      <c r="M173" s="6"/>
      <c r="N173" s="6"/>
    </row>
    <row r="174" spans="12:14" ht="15.75" x14ac:dyDescent="0.3">
      <c r="L174" s="12"/>
      <c r="M174" s="6"/>
      <c r="N174" s="6"/>
    </row>
    <row r="175" spans="12:14" ht="15.75" x14ac:dyDescent="0.3">
      <c r="L175" s="12"/>
      <c r="M175" s="6"/>
      <c r="N175" s="6"/>
    </row>
    <row r="176" spans="12:14" s="40" customFormat="1" x14ac:dyDescent="0.3"/>
    <row r="177" spans="2:15" s="40" customFormat="1" x14ac:dyDescent="0.3"/>
    <row r="178" spans="2:15" s="40" customFormat="1" ht="16.5" x14ac:dyDescent="0.3">
      <c r="L178" s="41" t="s">
        <v>31</v>
      </c>
      <c r="M178" s="42"/>
      <c r="N178" s="42"/>
      <c r="O178" s="42"/>
    </row>
    <row r="179" spans="2:15" s="40" customFormat="1" ht="16.5" x14ac:dyDescent="0.3">
      <c r="K179" s="43"/>
      <c r="L179" s="42"/>
      <c r="M179" s="42"/>
      <c r="N179" s="42"/>
      <c r="O179" s="42"/>
    </row>
    <row r="180" spans="2:15" s="40" customFormat="1" ht="16.5" x14ac:dyDescent="0.3">
      <c r="L180" s="41" t="s">
        <v>13</v>
      </c>
      <c r="M180" s="44"/>
      <c r="N180" s="44"/>
      <c r="O180" s="44"/>
    </row>
    <row r="181" spans="2:15" s="40" customFormat="1" ht="16.5" x14ac:dyDescent="0.3">
      <c r="K181" s="41"/>
      <c r="L181" s="44"/>
      <c r="M181" s="44"/>
      <c r="N181" s="44"/>
      <c r="O181" s="44"/>
    </row>
    <row r="182" spans="2:15" s="40" customFormat="1" ht="16.5" x14ac:dyDescent="0.3">
      <c r="K182" s="41"/>
      <c r="L182" s="44"/>
      <c r="M182" s="44"/>
      <c r="N182" s="44"/>
      <c r="O182" s="44"/>
    </row>
    <row r="183" spans="2:15" s="40" customFormat="1" ht="16.5" x14ac:dyDescent="0.3">
      <c r="L183" s="45" t="s">
        <v>14</v>
      </c>
      <c r="M183" s="46"/>
      <c r="N183" s="46"/>
    </row>
    <row r="184" spans="2:15" s="40" customFormat="1" ht="15.75" x14ac:dyDescent="0.3">
      <c r="L184" s="47" t="s">
        <v>15</v>
      </c>
      <c r="M184" s="48"/>
      <c r="N184" s="48"/>
    </row>
    <row r="185" spans="2:15" s="40" customFormat="1" x14ac:dyDescent="0.3"/>
    <row r="186" spans="2:15" s="40" customFormat="1" x14ac:dyDescent="0.3"/>
    <row r="189" spans="2:15" ht="19.5" x14ac:dyDescent="0.3">
      <c r="B189" s="85" t="s">
        <v>17</v>
      </c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</row>
    <row r="190" spans="2:15" ht="19.5" x14ac:dyDescent="0.3">
      <c r="B190" s="85" t="s">
        <v>32</v>
      </c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</row>
    <row r="191" spans="2:15" x14ac:dyDescent="0.3"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</row>
    <row r="192" spans="2:15" ht="15.75" thickBot="1" x14ac:dyDescent="0.35"/>
    <row r="193" spans="2:15" ht="47.25" customHeight="1" thickTop="1" x14ac:dyDescent="0.3">
      <c r="B193" s="87" t="s">
        <v>18</v>
      </c>
      <c r="C193" s="89" t="s">
        <v>0</v>
      </c>
      <c r="D193" s="13"/>
      <c r="E193" s="90" t="s">
        <v>30</v>
      </c>
      <c r="F193" s="91"/>
      <c r="G193" s="91"/>
      <c r="H193" s="91"/>
      <c r="I193" s="91"/>
      <c r="J193" s="91"/>
      <c r="K193" s="92"/>
      <c r="L193" s="93" t="s">
        <v>29</v>
      </c>
      <c r="M193" s="89" t="s">
        <v>19</v>
      </c>
      <c r="N193" s="89" t="s">
        <v>28</v>
      </c>
      <c r="O193" s="95" t="s">
        <v>22</v>
      </c>
    </row>
    <row r="194" spans="2:15" ht="47.25" customHeight="1" x14ac:dyDescent="0.3">
      <c r="B194" s="88"/>
      <c r="C194" s="86"/>
      <c r="D194" s="38" t="s">
        <v>2</v>
      </c>
      <c r="E194" s="37" t="s">
        <v>3</v>
      </c>
      <c r="F194" s="37" t="s">
        <v>4</v>
      </c>
      <c r="G194" s="37" t="s">
        <v>12</v>
      </c>
      <c r="H194" s="37" t="s">
        <v>20</v>
      </c>
      <c r="I194" s="37" t="s">
        <v>21</v>
      </c>
      <c r="J194" s="37" t="s">
        <v>5</v>
      </c>
      <c r="K194" s="37" t="s">
        <v>1</v>
      </c>
      <c r="L194" s="94"/>
      <c r="M194" s="86"/>
      <c r="N194" s="86"/>
      <c r="O194" s="96"/>
    </row>
    <row r="195" spans="2:15" ht="47.25" customHeight="1" x14ac:dyDescent="0.3">
      <c r="B195" s="14">
        <v>1</v>
      </c>
      <c r="C195" s="1" t="s">
        <v>6</v>
      </c>
      <c r="D195" s="15">
        <v>0</v>
      </c>
      <c r="E195" s="15">
        <v>18</v>
      </c>
      <c r="F195" s="15">
        <v>0</v>
      </c>
      <c r="G195" s="15">
        <v>4</v>
      </c>
      <c r="H195" s="15">
        <v>372</v>
      </c>
      <c r="I195" s="16">
        <v>220</v>
      </c>
      <c r="J195" s="16">
        <v>59</v>
      </c>
      <c r="K195" s="16">
        <f>SUM(D195:J195)</f>
        <v>673</v>
      </c>
      <c r="L195" s="17">
        <v>460</v>
      </c>
      <c r="M195" s="29">
        <f>K195/L195*100</f>
        <v>146.30434782608697</v>
      </c>
      <c r="N195" s="19">
        <f t="shared" ref="N195:N200" si="1">L195-K195</f>
        <v>-213</v>
      </c>
      <c r="O195" s="18" t="s">
        <v>27</v>
      </c>
    </row>
    <row r="196" spans="2:15" ht="47.25" customHeight="1" x14ac:dyDescent="0.3">
      <c r="B196" s="14">
        <v>2</v>
      </c>
      <c r="C196" s="1" t="s">
        <v>7</v>
      </c>
      <c r="D196" s="15">
        <v>4</v>
      </c>
      <c r="E196" s="15">
        <v>86</v>
      </c>
      <c r="F196" s="15">
        <v>0</v>
      </c>
      <c r="G196" s="15">
        <v>9</v>
      </c>
      <c r="H196" s="15">
        <v>127</v>
      </c>
      <c r="I196" s="16">
        <v>171</v>
      </c>
      <c r="J196" s="16">
        <v>45</v>
      </c>
      <c r="K196" s="16">
        <f t="shared" ref="K196:K200" si="2">SUM(D196:J196)</f>
        <v>442</v>
      </c>
      <c r="L196" s="17">
        <v>515</v>
      </c>
      <c r="M196" s="29">
        <f t="shared" ref="M196:M201" si="3">K196/L196*100</f>
        <v>85.825242718446603</v>
      </c>
      <c r="N196" s="19">
        <f t="shared" si="1"/>
        <v>73</v>
      </c>
      <c r="O196" s="18" t="s">
        <v>26</v>
      </c>
    </row>
    <row r="197" spans="2:15" ht="47.25" customHeight="1" x14ac:dyDescent="0.3">
      <c r="B197" s="14">
        <v>3</v>
      </c>
      <c r="C197" s="1" t="s">
        <v>8</v>
      </c>
      <c r="D197" s="15">
        <v>2</v>
      </c>
      <c r="E197" s="15">
        <v>104</v>
      </c>
      <c r="F197" s="15">
        <v>0</v>
      </c>
      <c r="G197" s="15">
        <v>3</v>
      </c>
      <c r="H197" s="15">
        <v>163</v>
      </c>
      <c r="I197" s="16">
        <v>141</v>
      </c>
      <c r="J197" s="16">
        <v>13</v>
      </c>
      <c r="K197" s="16">
        <f t="shared" si="2"/>
        <v>426</v>
      </c>
      <c r="L197" s="17">
        <v>448</v>
      </c>
      <c r="M197" s="35">
        <f t="shared" si="3"/>
        <v>95.089285714285708</v>
      </c>
      <c r="N197" s="19">
        <f t="shared" si="1"/>
        <v>22</v>
      </c>
      <c r="O197" s="18" t="s">
        <v>25</v>
      </c>
    </row>
    <row r="198" spans="2:15" ht="47.25" customHeight="1" x14ac:dyDescent="0.3">
      <c r="B198" s="14">
        <v>4</v>
      </c>
      <c r="C198" s="1" t="s">
        <v>9</v>
      </c>
      <c r="D198" s="15">
        <v>0</v>
      </c>
      <c r="E198" s="15">
        <v>18</v>
      </c>
      <c r="F198" s="15">
        <v>0</v>
      </c>
      <c r="G198" s="15">
        <v>5</v>
      </c>
      <c r="H198" s="15">
        <v>176</v>
      </c>
      <c r="I198" s="16">
        <v>107</v>
      </c>
      <c r="J198" s="16">
        <v>14</v>
      </c>
      <c r="K198" s="16">
        <f t="shared" si="2"/>
        <v>320</v>
      </c>
      <c r="L198" s="17">
        <v>365</v>
      </c>
      <c r="M198" s="35">
        <f t="shared" si="3"/>
        <v>87.671232876712324</v>
      </c>
      <c r="N198" s="19">
        <f t="shared" si="1"/>
        <v>45</v>
      </c>
      <c r="O198" s="18" t="s">
        <v>16</v>
      </c>
    </row>
    <row r="199" spans="2:15" ht="47.25" customHeight="1" x14ac:dyDescent="0.3">
      <c r="B199" s="14">
        <v>5</v>
      </c>
      <c r="C199" s="1" t="s">
        <v>11</v>
      </c>
      <c r="D199" s="15">
        <v>0</v>
      </c>
      <c r="E199" s="15">
        <v>13</v>
      </c>
      <c r="F199" s="15">
        <v>0</v>
      </c>
      <c r="G199" s="15">
        <v>7</v>
      </c>
      <c r="H199" s="15">
        <v>200</v>
      </c>
      <c r="I199" s="16">
        <v>167</v>
      </c>
      <c r="J199" s="16">
        <v>5</v>
      </c>
      <c r="K199" s="16">
        <f t="shared" si="2"/>
        <v>392</v>
      </c>
      <c r="L199" s="17">
        <v>325</v>
      </c>
      <c r="M199" s="35">
        <f t="shared" si="3"/>
        <v>120.61538461538461</v>
      </c>
      <c r="N199" s="19">
        <f t="shared" si="1"/>
        <v>-67</v>
      </c>
      <c r="O199" s="18" t="s">
        <v>24</v>
      </c>
    </row>
    <row r="200" spans="2:15" ht="47.25" customHeight="1" thickBot="1" x14ac:dyDescent="0.35">
      <c r="B200" s="20">
        <v>6</v>
      </c>
      <c r="C200" s="21" t="s">
        <v>10</v>
      </c>
      <c r="D200" s="22">
        <v>0</v>
      </c>
      <c r="E200" s="22">
        <v>7</v>
      </c>
      <c r="F200" s="22">
        <v>0</v>
      </c>
      <c r="G200" s="22">
        <v>1</v>
      </c>
      <c r="H200" s="22">
        <v>139</v>
      </c>
      <c r="I200" s="23">
        <v>58</v>
      </c>
      <c r="J200" s="23">
        <v>3</v>
      </c>
      <c r="K200" s="16">
        <f t="shared" si="2"/>
        <v>208</v>
      </c>
      <c r="L200" s="30">
        <v>180</v>
      </c>
      <c r="M200" s="36">
        <f t="shared" si="3"/>
        <v>115.55555555555554</v>
      </c>
      <c r="N200" s="19">
        <f t="shared" si="1"/>
        <v>-28</v>
      </c>
      <c r="O200" s="24" t="s">
        <v>23</v>
      </c>
    </row>
    <row r="201" spans="2:15" ht="47.25" customHeight="1" thickTop="1" thickBot="1" x14ac:dyDescent="0.35">
      <c r="B201" s="25"/>
      <c r="C201" s="26" t="s">
        <v>1</v>
      </c>
      <c r="D201" s="27">
        <f t="shared" ref="D201:L201" si="4">SUM(D195:D200)</f>
        <v>6</v>
      </c>
      <c r="E201" s="27">
        <f t="shared" si="4"/>
        <v>246</v>
      </c>
      <c r="F201" s="27">
        <f t="shared" si="4"/>
        <v>0</v>
      </c>
      <c r="G201" s="27">
        <f t="shared" si="4"/>
        <v>29</v>
      </c>
      <c r="H201" s="27">
        <f t="shared" si="4"/>
        <v>1177</v>
      </c>
      <c r="I201" s="27">
        <f t="shared" si="4"/>
        <v>864</v>
      </c>
      <c r="J201" s="27">
        <f t="shared" si="4"/>
        <v>139</v>
      </c>
      <c r="K201" s="27">
        <f t="shared" si="4"/>
        <v>2461</v>
      </c>
      <c r="L201" s="27">
        <f t="shared" si="4"/>
        <v>2293</v>
      </c>
      <c r="M201" s="34">
        <f t="shared" si="3"/>
        <v>107.32664631487134</v>
      </c>
      <c r="N201" s="27">
        <f t="shared" ref="N201" si="5">SUM(N195:N200)</f>
        <v>-168</v>
      </c>
      <c r="O201" s="28"/>
    </row>
    <row r="202" spans="2:15" ht="15.75" thickTop="1" x14ac:dyDescent="0.3"/>
    <row r="203" spans="2:15" ht="16.5" x14ac:dyDescent="0.3">
      <c r="C203" s="60" t="s">
        <v>34</v>
      </c>
      <c r="D203" s="8" t="s">
        <v>35</v>
      </c>
      <c r="E203" s="8"/>
      <c r="F203" s="8"/>
      <c r="G203" s="8"/>
    </row>
    <row r="204" spans="2:15" ht="16.5" x14ac:dyDescent="0.3">
      <c r="C204" s="61" t="s">
        <v>39</v>
      </c>
      <c r="D204" s="8" t="s">
        <v>36</v>
      </c>
      <c r="E204" s="61" t="s">
        <v>37</v>
      </c>
      <c r="F204" s="8">
        <v>95.09</v>
      </c>
      <c r="G204" s="8"/>
      <c r="L204" s="52" t="s">
        <v>33</v>
      </c>
      <c r="M204" s="53"/>
      <c r="N204" s="53"/>
      <c r="O204" s="53"/>
    </row>
    <row r="205" spans="2:15" ht="16.5" x14ac:dyDescent="0.3">
      <c r="C205" s="61" t="s">
        <v>40</v>
      </c>
      <c r="D205" s="98" t="s">
        <v>38</v>
      </c>
      <c r="E205" s="98"/>
      <c r="F205" s="8">
        <v>87.67</v>
      </c>
      <c r="G205" s="8"/>
      <c r="K205" s="9"/>
      <c r="L205" s="53"/>
      <c r="M205" s="53"/>
      <c r="N205" s="53"/>
      <c r="O205" s="53"/>
    </row>
    <row r="206" spans="2:15" ht="16.5" x14ac:dyDescent="0.3">
      <c r="C206" s="61" t="s">
        <v>41</v>
      </c>
      <c r="D206" s="8" t="s">
        <v>42</v>
      </c>
      <c r="E206" s="61" t="s">
        <v>37</v>
      </c>
      <c r="F206" s="8">
        <v>85.83</v>
      </c>
      <c r="G206" s="8"/>
      <c r="L206" s="52" t="s">
        <v>13</v>
      </c>
      <c r="M206" s="54"/>
      <c r="N206" s="54"/>
      <c r="O206" s="54"/>
    </row>
    <row r="207" spans="2:15" ht="16.5" x14ac:dyDescent="0.3">
      <c r="K207" s="10"/>
      <c r="L207" s="54"/>
      <c r="M207" s="54"/>
      <c r="N207" s="54"/>
      <c r="O207" s="54"/>
    </row>
    <row r="208" spans="2:15" ht="16.5" x14ac:dyDescent="0.3">
      <c r="K208" s="10"/>
      <c r="L208" s="54"/>
      <c r="M208" s="54"/>
      <c r="N208" s="54"/>
      <c r="O208" s="54"/>
    </row>
    <row r="209" spans="2:15" ht="16.5" x14ac:dyDescent="0.3">
      <c r="L209" s="55" t="s">
        <v>14</v>
      </c>
      <c r="M209" s="56"/>
      <c r="N209" s="56"/>
      <c r="O209" s="57"/>
    </row>
    <row r="210" spans="2:15" ht="15.75" x14ac:dyDescent="0.3">
      <c r="L210" s="58" t="s">
        <v>15</v>
      </c>
      <c r="M210" s="59"/>
      <c r="N210" s="59"/>
      <c r="O210" s="57"/>
    </row>
    <row r="215" spans="2:15" ht="19.5" x14ac:dyDescent="0.3">
      <c r="B215" s="85" t="s">
        <v>17</v>
      </c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</row>
    <row r="216" spans="2:15" ht="19.5" x14ac:dyDescent="0.3">
      <c r="B216" s="85" t="s">
        <v>43</v>
      </c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</row>
    <row r="217" spans="2:15" x14ac:dyDescent="0.3"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</row>
    <row r="218" spans="2:15" ht="15.75" thickBot="1" x14ac:dyDescent="0.35"/>
    <row r="219" spans="2:15" ht="47.25" customHeight="1" thickTop="1" x14ac:dyDescent="0.3">
      <c r="B219" s="87" t="s">
        <v>18</v>
      </c>
      <c r="C219" s="89" t="s">
        <v>0</v>
      </c>
      <c r="D219" s="13"/>
      <c r="E219" s="90" t="s">
        <v>30</v>
      </c>
      <c r="F219" s="91"/>
      <c r="G219" s="91"/>
      <c r="H219" s="91"/>
      <c r="I219" s="91"/>
      <c r="J219" s="91"/>
      <c r="K219" s="92"/>
      <c r="L219" s="93" t="s">
        <v>29</v>
      </c>
      <c r="M219" s="89" t="s">
        <v>19</v>
      </c>
      <c r="N219" s="89" t="s">
        <v>28</v>
      </c>
      <c r="O219" s="95" t="s">
        <v>22</v>
      </c>
    </row>
    <row r="220" spans="2:15" ht="47.25" customHeight="1" x14ac:dyDescent="0.3">
      <c r="B220" s="88"/>
      <c r="C220" s="86"/>
      <c r="D220" s="50" t="s">
        <v>2</v>
      </c>
      <c r="E220" s="49" t="s">
        <v>3</v>
      </c>
      <c r="F220" s="49" t="s">
        <v>4</v>
      </c>
      <c r="G220" s="49" t="s">
        <v>12</v>
      </c>
      <c r="H220" s="49" t="s">
        <v>20</v>
      </c>
      <c r="I220" s="49" t="s">
        <v>21</v>
      </c>
      <c r="J220" s="49" t="s">
        <v>5</v>
      </c>
      <c r="K220" s="49" t="s">
        <v>1</v>
      </c>
      <c r="L220" s="94"/>
      <c r="M220" s="86"/>
      <c r="N220" s="86"/>
      <c r="O220" s="96"/>
    </row>
    <row r="221" spans="2:15" ht="47.25" customHeight="1" x14ac:dyDescent="0.3">
      <c r="B221" s="14">
        <v>1</v>
      </c>
      <c r="C221" s="1" t="s">
        <v>6</v>
      </c>
      <c r="D221" s="15">
        <v>0</v>
      </c>
      <c r="E221" s="15">
        <v>20</v>
      </c>
      <c r="F221" s="15">
        <v>0</v>
      </c>
      <c r="G221" s="15">
        <v>4</v>
      </c>
      <c r="H221" s="15">
        <v>374</v>
      </c>
      <c r="I221" s="16">
        <v>230</v>
      </c>
      <c r="J221" s="16">
        <v>67</v>
      </c>
      <c r="K221" s="16">
        <f>SUM(D221:J221)</f>
        <v>695</v>
      </c>
      <c r="L221" s="17">
        <v>460</v>
      </c>
      <c r="M221" s="29">
        <f>K221/L221*100</f>
        <v>151.08695652173913</v>
      </c>
      <c r="N221" s="62" t="s">
        <v>44</v>
      </c>
      <c r="O221" s="18" t="s">
        <v>27</v>
      </c>
    </row>
    <row r="222" spans="2:15" ht="47.25" customHeight="1" x14ac:dyDescent="0.3">
      <c r="B222" s="14">
        <v>2</v>
      </c>
      <c r="C222" s="1" t="s">
        <v>7</v>
      </c>
      <c r="D222" s="15">
        <v>4</v>
      </c>
      <c r="E222" s="15">
        <v>95</v>
      </c>
      <c r="F222" s="15">
        <v>0</v>
      </c>
      <c r="G222" s="15">
        <v>9</v>
      </c>
      <c r="H222" s="15">
        <v>141</v>
      </c>
      <c r="I222" s="16">
        <v>190</v>
      </c>
      <c r="J222" s="16">
        <v>53</v>
      </c>
      <c r="K222" s="16">
        <f t="shared" ref="K222:K226" si="6">SUM(D222:J222)</f>
        <v>492</v>
      </c>
      <c r="L222" s="17">
        <v>515</v>
      </c>
      <c r="M222" s="29">
        <f t="shared" ref="M222:M227" si="7">K222/L222*100</f>
        <v>95.533980582524265</v>
      </c>
      <c r="N222" s="19">
        <f t="shared" ref="N222:N224" si="8">L222-K222</f>
        <v>23</v>
      </c>
      <c r="O222" s="18" t="s">
        <v>16</v>
      </c>
    </row>
    <row r="223" spans="2:15" ht="47.25" customHeight="1" x14ac:dyDescent="0.3">
      <c r="B223" s="14">
        <v>3</v>
      </c>
      <c r="C223" s="1" t="s">
        <v>8</v>
      </c>
      <c r="D223" s="15">
        <v>3</v>
      </c>
      <c r="E223" s="15">
        <v>110</v>
      </c>
      <c r="F223" s="15">
        <v>0</v>
      </c>
      <c r="G223" s="15">
        <v>5</v>
      </c>
      <c r="H223" s="15">
        <v>185</v>
      </c>
      <c r="I223" s="16">
        <v>144</v>
      </c>
      <c r="J223" s="16">
        <v>14</v>
      </c>
      <c r="K223" s="16">
        <f t="shared" si="6"/>
        <v>461</v>
      </c>
      <c r="L223" s="17">
        <v>448</v>
      </c>
      <c r="M223" s="35">
        <f t="shared" si="7"/>
        <v>102.90178571428572</v>
      </c>
      <c r="N223" s="62" t="s">
        <v>45</v>
      </c>
      <c r="O223" s="18" t="s">
        <v>25</v>
      </c>
    </row>
    <row r="224" spans="2:15" ht="47.25" customHeight="1" x14ac:dyDescent="0.3">
      <c r="B224" s="14">
        <v>4</v>
      </c>
      <c r="C224" s="1" t="s">
        <v>9</v>
      </c>
      <c r="D224" s="15">
        <v>0</v>
      </c>
      <c r="E224" s="15">
        <v>18</v>
      </c>
      <c r="F224" s="15">
        <v>0</v>
      </c>
      <c r="G224" s="15">
        <v>6</v>
      </c>
      <c r="H224" s="15">
        <v>181</v>
      </c>
      <c r="I224" s="16">
        <v>115</v>
      </c>
      <c r="J224" s="16">
        <v>15</v>
      </c>
      <c r="K224" s="16">
        <f t="shared" si="6"/>
        <v>335</v>
      </c>
      <c r="L224" s="17">
        <v>365</v>
      </c>
      <c r="M224" s="35">
        <f t="shared" si="7"/>
        <v>91.780821917808225</v>
      </c>
      <c r="N224" s="19">
        <f t="shared" si="8"/>
        <v>30</v>
      </c>
      <c r="O224" s="18" t="s">
        <v>26</v>
      </c>
    </row>
    <row r="225" spans="2:15" ht="47.25" customHeight="1" x14ac:dyDescent="0.3">
      <c r="B225" s="14">
        <v>5</v>
      </c>
      <c r="C225" s="1" t="s">
        <v>11</v>
      </c>
      <c r="D225" s="15">
        <v>0</v>
      </c>
      <c r="E225" s="15">
        <v>13</v>
      </c>
      <c r="F225" s="15">
        <v>0</v>
      </c>
      <c r="G225" s="15">
        <v>7</v>
      </c>
      <c r="H225" s="15">
        <v>208</v>
      </c>
      <c r="I225" s="16">
        <v>184</v>
      </c>
      <c r="J225" s="16">
        <v>5</v>
      </c>
      <c r="K225" s="16">
        <f t="shared" si="6"/>
        <v>417</v>
      </c>
      <c r="L225" s="17">
        <v>325</v>
      </c>
      <c r="M225" s="35">
        <f t="shared" si="7"/>
        <v>128.30769230769229</v>
      </c>
      <c r="N225" s="62" t="s">
        <v>46</v>
      </c>
      <c r="O225" s="18" t="s">
        <v>24</v>
      </c>
    </row>
    <row r="226" spans="2:15" ht="47.25" customHeight="1" thickBot="1" x14ac:dyDescent="0.35">
      <c r="B226" s="20">
        <v>6</v>
      </c>
      <c r="C226" s="21" t="s">
        <v>10</v>
      </c>
      <c r="D226" s="22">
        <v>0</v>
      </c>
      <c r="E226" s="22">
        <v>7</v>
      </c>
      <c r="F226" s="22">
        <v>0</v>
      </c>
      <c r="G226" s="22">
        <v>1</v>
      </c>
      <c r="H226" s="22">
        <v>145</v>
      </c>
      <c r="I226" s="23">
        <v>58</v>
      </c>
      <c r="J226" s="23">
        <v>3</v>
      </c>
      <c r="K226" s="16">
        <f t="shared" si="6"/>
        <v>214</v>
      </c>
      <c r="L226" s="30">
        <v>180</v>
      </c>
      <c r="M226" s="36">
        <f t="shared" si="7"/>
        <v>118.88888888888889</v>
      </c>
      <c r="N226" s="62" t="s">
        <v>47</v>
      </c>
      <c r="O226" s="24" t="s">
        <v>23</v>
      </c>
    </row>
    <row r="227" spans="2:15" ht="47.25" customHeight="1" thickTop="1" thickBot="1" x14ac:dyDescent="0.35">
      <c r="B227" s="25"/>
      <c r="C227" s="26" t="s">
        <v>1</v>
      </c>
      <c r="D227" s="27">
        <f t="shared" ref="D227:L227" si="9">SUM(D221:D226)</f>
        <v>7</v>
      </c>
      <c r="E227" s="27">
        <f t="shared" si="9"/>
        <v>263</v>
      </c>
      <c r="F227" s="27">
        <f t="shared" si="9"/>
        <v>0</v>
      </c>
      <c r="G227" s="27">
        <f t="shared" si="9"/>
        <v>32</v>
      </c>
      <c r="H227" s="27">
        <f t="shared" si="9"/>
        <v>1234</v>
      </c>
      <c r="I227" s="27">
        <f t="shared" si="9"/>
        <v>921</v>
      </c>
      <c r="J227" s="27">
        <f t="shared" si="9"/>
        <v>157</v>
      </c>
      <c r="K227" s="27">
        <f t="shared" si="9"/>
        <v>2614</v>
      </c>
      <c r="L227" s="27">
        <f t="shared" si="9"/>
        <v>2293</v>
      </c>
      <c r="M227" s="34">
        <f t="shared" si="7"/>
        <v>113.99912778020061</v>
      </c>
      <c r="N227" s="27">
        <v>321</v>
      </c>
      <c r="O227" s="28"/>
    </row>
    <row r="228" spans="2:15" ht="15.75" thickTop="1" x14ac:dyDescent="0.3"/>
    <row r="229" spans="2:15" ht="16.5" x14ac:dyDescent="0.3">
      <c r="L229" s="63" t="s">
        <v>48</v>
      </c>
    </row>
    <row r="230" spans="2:15" ht="16.5" x14ac:dyDescent="0.3">
      <c r="L230" s="64"/>
    </row>
    <row r="231" spans="2:15" ht="16.5" x14ac:dyDescent="0.3">
      <c r="L231" s="63" t="s">
        <v>13</v>
      </c>
    </row>
    <row r="232" spans="2:15" ht="16.5" x14ac:dyDescent="0.3">
      <c r="L232" s="65"/>
    </row>
    <row r="233" spans="2:15" ht="16.5" x14ac:dyDescent="0.3">
      <c r="L233" s="65"/>
    </row>
    <row r="234" spans="2:15" ht="16.5" x14ac:dyDescent="0.3">
      <c r="L234" s="66" t="s">
        <v>14</v>
      </c>
    </row>
    <row r="235" spans="2:15" ht="15.75" x14ac:dyDescent="0.3">
      <c r="L235" s="67" t="s">
        <v>15</v>
      </c>
    </row>
  </sheetData>
  <mergeCells count="28">
    <mergeCell ref="B215:O215"/>
    <mergeCell ref="B216:O216"/>
    <mergeCell ref="D205:E205"/>
    <mergeCell ref="N219:N220"/>
    <mergeCell ref="O219:O220"/>
    <mergeCell ref="B219:B220"/>
    <mergeCell ref="C219:C220"/>
    <mergeCell ref="E219:K219"/>
    <mergeCell ref="L219:L220"/>
    <mergeCell ref="M219:M220"/>
    <mergeCell ref="B2:O2"/>
    <mergeCell ref="B3:O3"/>
    <mergeCell ref="B6:B7"/>
    <mergeCell ref="C6:C7"/>
    <mergeCell ref="E6:K6"/>
    <mergeCell ref="L6:L7"/>
    <mergeCell ref="M6:M7"/>
    <mergeCell ref="N6:N7"/>
    <mergeCell ref="O6:O7"/>
    <mergeCell ref="B189:O189"/>
    <mergeCell ref="B190:O190"/>
    <mergeCell ref="B193:B194"/>
    <mergeCell ref="C193:C194"/>
    <mergeCell ref="E193:K193"/>
    <mergeCell ref="L193:L194"/>
    <mergeCell ref="M193:M194"/>
    <mergeCell ref="N193:N194"/>
    <mergeCell ref="O193:O194"/>
  </mergeCells>
  <pageMargins left="0.27559055118110237" right="0.51181102362204722" top="0.35433070866141736" bottom="0.19685039370078741" header="0.27559055118110237" footer="0.11811023622047245"/>
  <pageSetup paperSize="5" scale="8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kumulatif</vt:lpstr>
      <vt:lpstr>kumulatif!Print_Area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HP</cp:lastModifiedBy>
  <cp:lastPrinted>2022-03-24T13:58:21Z</cp:lastPrinted>
  <dcterms:created xsi:type="dcterms:W3CDTF">2018-02-27T00:28:22Z</dcterms:created>
  <dcterms:modified xsi:type="dcterms:W3CDTF">2022-05-05T12:57:59Z</dcterms:modified>
</cp:coreProperties>
</file>