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tabRatio="832"/>
  </bookViews>
  <sheets>
    <sheet name="PA" sheetId="15" r:id="rId1"/>
  </sheets>
  <definedNames>
    <definedName name="_xlnm.Print_Area" localSheetId="0">PA!$B$1:$Y$43</definedName>
  </definedNames>
  <calcPr calcId="124519"/>
</workbook>
</file>

<file path=xl/calcChain.xml><?xml version="1.0" encoding="utf-8"?>
<calcChain xmlns="http://schemas.openxmlformats.org/spreadsheetml/2006/main">
  <c r="J35" i="15"/>
  <c r="I35"/>
  <c r="H35"/>
  <c r="G35"/>
  <c r="F35"/>
  <c r="E35"/>
  <c r="D35"/>
  <c r="K34"/>
  <c r="K33"/>
  <c r="K32"/>
  <c r="K31"/>
  <c r="K30"/>
  <c r="K29"/>
  <c r="K35" s="1"/>
  <c r="W15"/>
  <c r="T15"/>
  <c r="Q15"/>
  <c r="P15"/>
  <c r="N15"/>
  <c r="L15"/>
  <c r="J15"/>
  <c r="I15"/>
  <c r="H15"/>
  <c r="G15"/>
  <c r="F15"/>
  <c r="E15"/>
  <c r="D15"/>
  <c r="U14"/>
  <c r="R14"/>
  <c r="M14"/>
  <c r="K14"/>
  <c r="V14" s="1"/>
  <c r="U13"/>
  <c r="S13"/>
  <c r="R13"/>
  <c r="K13"/>
  <c r="V13" s="1"/>
  <c r="U12"/>
  <c r="R12"/>
  <c r="M12"/>
  <c r="K12"/>
  <c r="V12" s="1"/>
  <c r="R11"/>
  <c r="K11"/>
  <c r="U11" s="1"/>
  <c r="V10"/>
  <c r="R10"/>
  <c r="S10" s="1"/>
  <c r="O10"/>
  <c r="K10"/>
  <c r="U10" s="1"/>
  <c r="R9"/>
  <c r="K9"/>
  <c r="K15" s="1"/>
  <c r="M15" s="1"/>
  <c r="S12" l="1"/>
  <c r="S14"/>
  <c r="R15"/>
  <c r="O11"/>
  <c r="V11"/>
  <c r="U9"/>
  <c r="U15" s="1"/>
  <c r="S11"/>
  <c r="S9"/>
  <c r="M9"/>
  <c r="V9"/>
  <c r="M11"/>
  <c r="O12"/>
  <c r="O14"/>
  <c r="V15" l="1"/>
  <c r="S15"/>
</calcChain>
</file>

<file path=xl/sharedStrings.xml><?xml version="1.0" encoding="utf-8"?>
<sst xmlns="http://schemas.openxmlformats.org/spreadsheetml/2006/main" count="56" uniqueCount="38">
  <si>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</si>
  <si>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</si>
  <si>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</si>
  <si>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</si>
  <si>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</si>
  <si>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</si>
  <si>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</si>
  <si>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</si>
  <si>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</si>
  <si>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</si>
  <si>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</si>
  <si>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</si>
  <si>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</si>
  <si>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</si>
  <si>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</si>
  <si>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</si>
  <si>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</si>
  <si>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</si>
  <si>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</si>
  <si>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</si>
  <si>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</si>
  <si>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</si>
  <si>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</si>
  <si>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 xml:space="preserve">% PKM </t>
  </si>
  <si>
    <t>DO</t>
  </si>
  <si>
    <t>KONTRIBUSI</t>
  </si>
  <si>
    <t>SHRSNYA</t>
  </si>
  <si>
    <t>UNMETNEED</t>
  </si>
  <si>
    <t>LAMBOYA  BARAT</t>
  </si>
  <si>
    <t>JMLH</t>
  </si>
  <si>
    <t>PKM s/d bulan ini</t>
  </si>
  <si>
    <t>AB Luar Kab</t>
  </si>
  <si>
    <t>PKM PA</t>
  </si>
  <si>
    <t>PPM PA 2021</t>
  </si>
  <si>
    <t>PUS PDK 2020</t>
  </si>
  <si>
    <t>PA desember 2020</t>
  </si>
  <si>
    <t>KEADAAN BULAN :   Juni  2021</t>
  </si>
  <si>
    <t>Waikabubak,  12 Juli 2021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</si>
</sst>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8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64">
    <xf numFmtId="0" fontId="0" fillId="0" borderId="0" xfId="0"/>
    <xf numFmtId="0" fontId="1" fillId="0" borderId="13" xfId="0" applyFont="1" applyBorder="1" applyAlignment="1">
      <alignment vertical="center"/>
    </xf>
    <xf numFmtId="165" fontId="0" fillId="0" borderId="0" xfId="2" applyFont="1"/>
    <xf numFmtId="164" fontId="1" fillId="0" borderId="1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17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164" fontId="1" fillId="0" borderId="15" xfId="1" applyFont="1" applyFill="1" applyBorder="1" applyAlignment="1">
      <alignment horizontal="center" vertical="center"/>
    </xf>
    <xf numFmtId="41" fontId="6" fillId="0" borderId="15" xfId="1" quotePrefix="1" applyNumberFormat="1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1" fillId="0" borderId="13" xfId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164" fontId="1" fillId="2" borderId="1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64" fontId="1" fillId="0" borderId="19" xfId="1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166" fontId="1" fillId="0" borderId="7" xfId="1" applyNumberFormat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4" fontId="1" fillId="2" borderId="19" xfId="1" applyFont="1" applyFill="1" applyBorder="1" applyAlignment="1">
      <alignment horizontal="center" vertical="center"/>
    </xf>
    <xf numFmtId="166" fontId="1" fillId="2" borderId="19" xfId="1" applyNumberFormat="1" applyFont="1" applyFill="1" applyBorder="1" applyAlignment="1">
      <alignment horizontal="center" vertical="center"/>
    </xf>
    <xf numFmtId="164" fontId="1" fillId="0" borderId="15" xfId="1" quotePrefix="1" applyFont="1" applyFill="1" applyBorder="1" applyAlignment="1">
      <alignment horizontal="center" vertical="center"/>
    </xf>
    <xf numFmtId="164" fontId="1" fillId="0" borderId="7" xfId="1" quotePrefix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center" vertical="center"/>
    </xf>
    <xf numFmtId="164" fontId="1" fillId="2" borderId="19" xfId="1" quotePrefix="1" applyFont="1" applyFill="1" applyBorder="1" applyAlignment="1">
      <alignment horizontal="center" vertical="center"/>
    </xf>
    <xf numFmtId="0" fontId="1" fillId="0" borderId="0" xfId="0" quotePrefix="1" applyFont="1"/>
    <xf numFmtId="166" fontId="1" fillId="2" borderId="7" xfId="1" applyNumberFormat="1" applyFont="1" applyFill="1" applyBorder="1" applyAlignment="1">
      <alignment horizontal="center" vertical="center"/>
    </xf>
    <xf numFmtId="166" fontId="1" fillId="0" borderId="19" xfId="1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B2:AA36"/>
  <sheetViews>
    <sheetView tabSelected="1" view="pageBreakPreview" topLeftCell="A15" zoomScale="70" zoomScaleSheetLayoutView="70" workbookViewId="0">
      <selection activeCell="T38" sqref="T38"/>
    </sheetView>
  </sheetViews>
  <sheetFormatPr defaultColWidth="9.140625" defaultRowHeight="12.75"/>
  <cols>
    <col min="1" max="1" width="4" style="5" customWidth="1"/>
    <col min="2" max="2" width="7.85546875" style="5" customWidth="1"/>
    <col min="3" max="3" width="24.140625" style="5" customWidth="1"/>
    <col min="4" max="4" width="10.140625" style="5" customWidth="1"/>
    <col min="5" max="5" width="9.85546875" style="5" customWidth="1"/>
    <col min="6" max="6" width="10.140625" style="5" customWidth="1"/>
    <col min="7" max="7" width="8.5703125" style="14" customWidth="1"/>
    <col min="8" max="8" width="9.85546875" style="5" customWidth="1"/>
    <col min="9" max="9" width="9.5703125" style="5" customWidth="1"/>
    <col min="10" max="10" width="9" style="5" customWidth="1"/>
    <col min="11" max="11" width="13.28515625" style="5" customWidth="1"/>
    <col min="12" max="12" width="14.140625" style="5" customWidth="1"/>
    <col min="13" max="13" width="12" style="5" customWidth="1"/>
    <col min="14" max="14" width="12.28515625" style="5" customWidth="1"/>
    <col min="15" max="15" width="10.7109375" style="5" customWidth="1"/>
    <col min="16" max="16" width="11.7109375" style="5" customWidth="1"/>
    <col min="17" max="17" width="10.7109375" style="5" customWidth="1"/>
    <col min="18" max="18" width="12.28515625" style="5" customWidth="1"/>
    <col min="19" max="19" width="7.5703125" style="5" customWidth="1"/>
    <col min="20" max="20" width="6.7109375" style="5" customWidth="1"/>
    <col min="21" max="21" width="11" style="5" customWidth="1"/>
    <col min="22" max="22" width="14.85546875" style="5" customWidth="1"/>
    <col min="23" max="23" width="9.7109375" style="5" customWidth="1"/>
    <col min="24" max="24" width="22.7109375" style="5" customWidth="1"/>
    <col min="25" max="25" width="9.140625" style="5" customWidth="1"/>
    <col min="26" max="27" width="35.7109375" style="2" customWidth="1"/>
    <col min="28" max="16384" width="9.140625" style="5"/>
  </cols>
  <sheetData>
    <row r="2" spans="2:23" ht="20.25">
      <c r="B2" s="63" t="s">
        <v>14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2:23" ht="20.25">
      <c r="B3" s="63" t="s">
        <v>15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2:23" ht="20.25">
      <c r="B4" s="63" t="s">
        <v>36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</row>
    <row r="5" spans="2:23" ht="21" thickBot="1">
      <c r="B5" s="4"/>
      <c r="C5" s="4"/>
      <c r="D5" s="4"/>
      <c r="E5" s="4"/>
      <c r="F5" s="4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3" ht="16.5" thickTop="1">
      <c r="B6" s="48" t="s">
        <v>0</v>
      </c>
      <c r="C6" s="51" t="s">
        <v>1</v>
      </c>
      <c r="D6" s="54" t="s">
        <v>2</v>
      </c>
      <c r="E6" s="54"/>
      <c r="F6" s="54"/>
      <c r="G6" s="54"/>
      <c r="H6" s="54"/>
      <c r="I6" s="54"/>
      <c r="J6" s="54"/>
      <c r="K6" s="51" t="s">
        <v>29</v>
      </c>
      <c r="L6" s="57" t="s">
        <v>33</v>
      </c>
      <c r="M6" s="51" t="s">
        <v>23</v>
      </c>
      <c r="N6" s="57" t="s">
        <v>34</v>
      </c>
      <c r="O6" s="51" t="s">
        <v>18</v>
      </c>
      <c r="P6" s="57" t="s">
        <v>35</v>
      </c>
      <c r="Q6" s="57" t="s">
        <v>30</v>
      </c>
      <c r="R6" s="44" t="s">
        <v>32</v>
      </c>
      <c r="S6" s="51" t="s">
        <v>24</v>
      </c>
      <c r="T6" s="57" t="s">
        <v>31</v>
      </c>
      <c r="U6" s="57" t="s">
        <v>19</v>
      </c>
      <c r="V6" s="57" t="s">
        <v>25</v>
      </c>
      <c r="W6" s="60" t="s">
        <v>27</v>
      </c>
    </row>
    <row r="7" spans="2:23" ht="15.75">
      <c r="B7" s="49"/>
      <c r="C7" s="52"/>
      <c r="D7" s="55" t="s">
        <v>4</v>
      </c>
      <c r="E7" s="55" t="s">
        <v>5</v>
      </c>
      <c r="F7" s="55" t="s">
        <v>6</v>
      </c>
      <c r="G7" s="55" t="s">
        <v>16</v>
      </c>
      <c r="H7" s="55" t="s">
        <v>17</v>
      </c>
      <c r="I7" s="55" t="s">
        <v>7</v>
      </c>
      <c r="J7" s="55" t="s">
        <v>8</v>
      </c>
      <c r="K7" s="52"/>
      <c r="L7" s="58"/>
      <c r="M7" s="52"/>
      <c r="N7" s="58"/>
      <c r="O7" s="52"/>
      <c r="P7" s="58"/>
      <c r="Q7" s="58"/>
      <c r="R7" s="45" t="s">
        <v>26</v>
      </c>
      <c r="S7" s="52"/>
      <c r="T7" s="58"/>
      <c r="U7" s="58"/>
      <c r="V7" s="58"/>
      <c r="W7" s="61"/>
    </row>
    <row r="8" spans="2:23" ht="15.75">
      <c r="B8" s="50"/>
      <c r="C8" s="53"/>
      <c r="D8" s="53"/>
      <c r="E8" s="53"/>
      <c r="F8" s="53"/>
      <c r="G8" s="53"/>
      <c r="H8" s="53"/>
      <c r="I8" s="53"/>
      <c r="J8" s="53"/>
      <c r="K8" s="53"/>
      <c r="L8" s="59"/>
      <c r="M8" s="53"/>
      <c r="N8" s="59"/>
      <c r="O8" s="53"/>
      <c r="P8" s="59"/>
      <c r="Q8" s="6"/>
      <c r="R8" s="46"/>
      <c r="S8" s="53"/>
      <c r="T8" s="59"/>
      <c r="U8" s="59"/>
      <c r="V8" s="59"/>
      <c r="W8" s="62"/>
    </row>
    <row r="9" spans="2:23" ht="60.75" customHeight="1">
      <c r="B9" s="7">
        <v>1</v>
      </c>
      <c r="C9" s="1" t="s">
        <v>9</v>
      </c>
      <c r="D9" s="18">
        <v>36</v>
      </c>
      <c r="E9" s="18">
        <v>289</v>
      </c>
      <c r="F9" s="18">
        <v>2</v>
      </c>
      <c r="G9" s="18">
        <v>9</v>
      </c>
      <c r="H9" s="18">
        <v>1081</v>
      </c>
      <c r="I9" s="18">
        <v>573</v>
      </c>
      <c r="J9" s="18">
        <v>113</v>
      </c>
      <c r="K9" s="3">
        <f>SUM(D9:J9)</f>
        <v>2103</v>
      </c>
      <c r="L9" s="3">
        <v>2930</v>
      </c>
      <c r="M9" s="19">
        <f t="shared" ref="M9:M15" si="0">K9/L9*100</f>
        <v>71.774744027303754</v>
      </c>
      <c r="N9" s="25">
        <v>2918</v>
      </c>
      <c r="O9" s="21">
        <v>72.06</v>
      </c>
      <c r="P9" s="3">
        <v>1877</v>
      </c>
      <c r="Q9" s="18">
        <v>407</v>
      </c>
      <c r="R9" s="18">
        <f>P9+Q9</f>
        <v>2284</v>
      </c>
      <c r="S9" s="18">
        <f>R9-K9</f>
        <v>181</v>
      </c>
      <c r="T9" s="35">
        <v>0</v>
      </c>
      <c r="U9" s="15">
        <f>N9-K9</f>
        <v>815</v>
      </c>
      <c r="V9" s="16">
        <f>K9-P9</f>
        <v>226</v>
      </c>
      <c r="W9" s="20">
        <v>296</v>
      </c>
    </row>
    <row r="10" spans="2:23" ht="60.75" customHeight="1">
      <c r="B10" s="7">
        <v>2</v>
      </c>
      <c r="C10" s="1" t="s">
        <v>10</v>
      </c>
      <c r="D10" s="25">
        <v>138</v>
      </c>
      <c r="E10" s="18">
        <v>600</v>
      </c>
      <c r="F10" s="18">
        <v>7</v>
      </c>
      <c r="G10" s="18">
        <v>0</v>
      </c>
      <c r="H10" s="18">
        <v>670</v>
      </c>
      <c r="I10" s="18">
        <v>758</v>
      </c>
      <c r="J10" s="18">
        <v>124</v>
      </c>
      <c r="K10" s="3">
        <f t="shared" ref="K10:K14" si="1">SUM(D10:J10)</f>
        <v>2297</v>
      </c>
      <c r="L10" s="3">
        <v>3920</v>
      </c>
      <c r="M10" s="19">
        <v>58.59</v>
      </c>
      <c r="N10" s="25">
        <v>3905</v>
      </c>
      <c r="O10" s="21">
        <f t="shared" ref="O10:O16" si="2">K10/N10*100</f>
        <v>58.822023047375161</v>
      </c>
      <c r="P10" s="3">
        <v>2229</v>
      </c>
      <c r="Q10" s="18">
        <v>251</v>
      </c>
      <c r="R10" s="18">
        <f t="shared" ref="R10:R14" si="3">P10+Q10</f>
        <v>2480</v>
      </c>
      <c r="S10" s="18">
        <f t="shared" ref="S10:S14" si="4">R10-K10</f>
        <v>183</v>
      </c>
      <c r="T10" s="15">
        <v>56</v>
      </c>
      <c r="U10" s="15">
        <f t="shared" ref="U10:U14" si="5">N10-K10</f>
        <v>1608</v>
      </c>
      <c r="V10" s="16">
        <f>K10-P10</f>
        <v>68</v>
      </c>
      <c r="W10" s="20">
        <v>613</v>
      </c>
    </row>
    <row r="11" spans="2:23" ht="60.75" customHeight="1">
      <c r="B11" s="7">
        <v>3</v>
      </c>
      <c r="C11" s="1" t="s">
        <v>11</v>
      </c>
      <c r="D11" s="18">
        <v>44</v>
      </c>
      <c r="E11" s="18">
        <v>699</v>
      </c>
      <c r="F11" s="18">
        <v>3</v>
      </c>
      <c r="G11" s="18">
        <v>3</v>
      </c>
      <c r="H11" s="18">
        <v>906</v>
      </c>
      <c r="I11" s="18">
        <v>681</v>
      </c>
      <c r="J11" s="18">
        <v>68</v>
      </c>
      <c r="K11" s="3">
        <f t="shared" si="1"/>
        <v>2404</v>
      </c>
      <c r="L11" s="3">
        <v>4210</v>
      </c>
      <c r="M11" s="19">
        <f t="shared" si="0"/>
        <v>57.10213776722091</v>
      </c>
      <c r="N11" s="25">
        <v>4188</v>
      </c>
      <c r="O11" s="21">
        <f t="shared" si="2"/>
        <v>57.402101241642789</v>
      </c>
      <c r="P11" s="3">
        <v>2239</v>
      </c>
      <c r="Q11" s="18">
        <v>344</v>
      </c>
      <c r="R11" s="18">
        <f t="shared" si="3"/>
        <v>2583</v>
      </c>
      <c r="S11" s="18">
        <f t="shared" si="4"/>
        <v>179</v>
      </c>
      <c r="T11" s="15">
        <v>40</v>
      </c>
      <c r="U11" s="15">
        <f t="shared" si="5"/>
        <v>1784</v>
      </c>
      <c r="V11" s="16">
        <f>K11-P11</f>
        <v>165</v>
      </c>
      <c r="W11" s="20">
        <v>773</v>
      </c>
    </row>
    <row r="12" spans="2:23" ht="60.75" customHeight="1">
      <c r="B12" s="7">
        <v>4</v>
      </c>
      <c r="C12" s="1" t="s">
        <v>12</v>
      </c>
      <c r="D12" s="18">
        <v>6</v>
      </c>
      <c r="E12" s="18">
        <v>478</v>
      </c>
      <c r="F12" s="18">
        <v>2</v>
      </c>
      <c r="G12" s="18">
        <v>3</v>
      </c>
      <c r="H12" s="18">
        <v>614</v>
      </c>
      <c r="I12" s="18">
        <v>447</v>
      </c>
      <c r="J12" s="18">
        <v>53</v>
      </c>
      <c r="K12" s="3">
        <f t="shared" si="1"/>
        <v>1603</v>
      </c>
      <c r="L12" s="3">
        <v>2595</v>
      </c>
      <c r="M12" s="19">
        <f t="shared" si="0"/>
        <v>61.772639691714836</v>
      </c>
      <c r="N12" s="3">
        <v>2582</v>
      </c>
      <c r="O12" s="21">
        <f t="shared" si="2"/>
        <v>62.083656080557702</v>
      </c>
      <c r="P12" s="3">
        <v>1481</v>
      </c>
      <c r="Q12" s="18">
        <v>275</v>
      </c>
      <c r="R12" s="18">
        <f t="shared" si="3"/>
        <v>1756</v>
      </c>
      <c r="S12" s="18">
        <f t="shared" si="4"/>
        <v>153</v>
      </c>
      <c r="T12" s="35">
        <v>0</v>
      </c>
      <c r="U12" s="15">
        <f t="shared" si="5"/>
        <v>979</v>
      </c>
      <c r="V12" s="16">
        <f>K12-P12</f>
        <v>122</v>
      </c>
      <c r="W12" s="20">
        <v>367</v>
      </c>
    </row>
    <row r="13" spans="2:23" ht="60.75" customHeight="1">
      <c r="B13" s="7">
        <v>5</v>
      </c>
      <c r="C13" s="1" t="s">
        <v>13</v>
      </c>
      <c r="D13" s="18">
        <v>6</v>
      </c>
      <c r="E13" s="18">
        <v>319</v>
      </c>
      <c r="F13" s="18">
        <v>4</v>
      </c>
      <c r="G13" s="18">
        <v>3</v>
      </c>
      <c r="H13" s="18">
        <v>907</v>
      </c>
      <c r="I13" s="18">
        <v>410</v>
      </c>
      <c r="J13" s="18">
        <v>28</v>
      </c>
      <c r="K13" s="3">
        <f t="shared" si="1"/>
        <v>1677</v>
      </c>
      <c r="L13" s="3">
        <v>2730</v>
      </c>
      <c r="M13" s="19">
        <v>61.42</v>
      </c>
      <c r="N13" s="3">
        <v>2718</v>
      </c>
      <c r="O13" s="21">
        <v>61.69</v>
      </c>
      <c r="P13" s="3">
        <v>1615</v>
      </c>
      <c r="Q13" s="18">
        <v>184</v>
      </c>
      <c r="R13" s="18">
        <f t="shared" si="3"/>
        <v>1799</v>
      </c>
      <c r="S13" s="18">
        <f t="shared" si="4"/>
        <v>122</v>
      </c>
      <c r="T13" s="35">
        <v>0</v>
      </c>
      <c r="U13" s="15">
        <f t="shared" si="5"/>
        <v>1041</v>
      </c>
      <c r="V13" s="16">
        <f>K13-P13</f>
        <v>62</v>
      </c>
      <c r="W13" s="20">
        <v>311</v>
      </c>
    </row>
    <row r="14" spans="2:23" ht="60.75" customHeight="1" thickBot="1">
      <c r="B14" s="26">
        <v>6</v>
      </c>
      <c r="C14" s="23" t="s">
        <v>28</v>
      </c>
      <c r="D14" s="30">
        <v>5</v>
      </c>
      <c r="E14" s="30">
        <v>94</v>
      </c>
      <c r="F14" s="36">
        <v>0</v>
      </c>
      <c r="G14" s="30">
        <v>3</v>
      </c>
      <c r="H14" s="30">
        <v>485</v>
      </c>
      <c r="I14" s="30">
        <v>248</v>
      </c>
      <c r="J14" s="30">
        <v>21</v>
      </c>
      <c r="K14" s="3">
        <f t="shared" si="1"/>
        <v>856</v>
      </c>
      <c r="L14" s="27">
        <v>1423</v>
      </c>
      <c r="M14" s="31">
        <f t="shared" si="0"/>
        <v>60.154602951510896</v>
      </c>
      <c r="N14" s="27">
        <v>1415</v>
      </c>
      <c r="O14" s="40">
        <f t="shared" si="2"/>
        <v>60.494699646643113</v>
      </c>
      <c r="P14" s="27">
        <v>784</v>
      </c>
      <c r="Q14" s="30">
        <v>144</v>
      </c>
      <c r="R14" s="18">
        <f t="shared" si="3"/>
        <v>928</v>
      </c>
      <c r="S14" s="18">
        <f t="shared" si="4"/>
        <v>72</v>
      </c>
      <c r="T14" s="35">
        <v>0</v>
      </c>
      <c r="U14" s="15">
        <f t="shared" si="5"/>
        <v>559</v>
      </c>
      <c r="V14" s="16">
        <f>K14-P14</f>
        <v>72</v>
      </c>
      <c r="W14" s="32">
        <v>245</v>
      </c>
    </row>
    <row r="15" spans="2:23" ht="60.75" customHeight="1" thickTop="1" thickBot="1">
      <c r="B15" s="28"/>
      <c r="C15" s="24" t="s">
        <v>3</v>
      </c>
      <c r="D15" s="33">
        <f>SUM(D9:D14)</f>
        <v>235</v>
      </c>
      <c r="E15" s="33">
        <f t="shared" ref="E15:L15" si="6">SUM(E9:E14)</f>
        <v>2479</v>
      </c>
      <c r="F15" s="33">
        <f t="shared" si="6"/>
        <v>18</v>
      </c>
      <c r="G15" s="33">
        <f t="shared" si="6"/>
        <v>21</v>
      </c>
      <c r="H15" s="33">
        <f t="shared" si="6"/>
        <v>4663</v>
      </c>
      <c r="I15" s="33">
        <f>SUM(I9:I14)</f>
        <v>3117</v>
      </c>
      <c r="J15" s="33">
        <f t="shared" ref="J15:Q15" si="7">SUM(J9:J14)</f>
        <v>407</v>
      </c>
      <c r="K15" s="33">
        <f t="shared" si="7"/>
        <v>10940</v>
      </c>
      <c r="L15" s="33">
        <f t="shared" si="7"/>
        <v>17808</v>
      </c>
      <c r="M15" s="41">
        <f t="shared" si="0"/>
        <v>61.433063791554353</v>
      </c>
      <c r="N15" s="33">
        <f t="shared" ref="N15" si="8">SUM(N9:N14)</f>
        <v>17726</v>
      </c>
      <c r="O15" s="34">
        <v>61.71</v>
      </c>
      <c r="P15" s="33">
        <f t="shared" ref="P15:U15" si="9">SUM(P9:P14)</f>
        <v>10225</v>
      </c>
      <c r="Q15" s="33">
        <f t="shared" si="9"/>
        <v>1605</v>
      </c>
      <c r="R15" s="33">
        <f t="shared" si="9"/>
        <v>11830</v>
      </c>
      <c r="S15" s="33">
        <f t="shared" si="9"/>
        <v>890</v>
      </c>
      <c r="T15" s="33">
        <f t="shared" si="9"/>
        <v>96</v>
      </c>
      <c r="U15" s="33">
        <f t="shared" si="9"/>
        <v>6786</v>
      </c>
      <c r="V15" s="38">
        <f>SUM(V9:V14)</f>
        <v>715</v>
      </c>
      <c r="W15" s="38">
        <f>SUM(W9:W14)</f>
        <v>2605</v>
      </c>
    </row>
    <row r="16" spans="2:23" ht="15" thickTop="1">
      <c r="V16" s="22"/>
    </row>
    <row r="17" spans="2:23" ht="15.75">
      <c r="R17" s="9"/>
      <c r="T17" s="37" t="s">
        <v>37</v>
      </c>
    </row>
    <row r="18" spans="2:23" ht="15.75">
      <c r="B18" s="56"/>
      <c r="C18" s="56"/>
      <c r="D18" s="56"/>
      <c r="E18" s="56"/>
      <c r="F18" s="56"/>
      <c r="G18" s="56"/>
      <c r="H18" s="56"/>
      <c r="I18" s="56"/>
      <c r="J18" s="56"/>
      <c r="K18" s="56"/>
      <c r="R18" s="10" t="s">
        <v>20</v>
      </c>
    </row>
    <row r="19" spans="2:23" ht="15.75">
      <c r="B19" s="56"/>
      <c r="C19" s="56"/>
      <c r="D19" s="56"/>
      <c r="E19" s="56"/>
      <c r="F19" s="56"/>
      <c r="G19" s="56"/>
      <c r="H19" s="56"/>
      <c r="I19" s="56"/>
      <c r="J19" s="56"/>
      <c r="K19" s="56"/>
      <c r="R19" s="10"/>
    </row>
    <row r="20" spans="2:23" ht="15.75">
      <c r="B20" s="56"/>
      <c r="C20" s="56"/>
      <c r="D20" s="56"/>
      <c r="E20" s="56"/>
      <c r="F20" s="56"/>
      <c r="G20" s="56"/>
      <c r="H20" s="56"/>
      <c r="I20" s="56"/>
      <c r="J20" s="56"/>
      <c r="K20" s="56"/>
      <c r="R20" s="10"/>
      <c r="W20" s="42"/>
    </row>
    <row r="21" spans="2:23" ht="15.75">
      <c r="B21" s="47"/>
      <c r="C21" s="11"/>
      <c r="D21" s="17"/>
      <c r="E21" s="17"/>
      <c r="F21" s="17"/>
      <c r="G21" s="17"/>
      <c r="H21" s="17"/>
      <c r="I21" s="17"/>
      <c r="J21" s="17"/>
      <c r="K21" s="17"/>
      <c r="R21" s="8"/>
    </row>
    <row r="22" spans="2:23" ht="15.75">
      <c r="B22" s="47"/>
      <c r="C22" s="11"/>
      <c r="D22" s="17"/>
      <c r="E22" s="17"/>
      <c r="F22" s="17"/>
      <c r="G22" s="17"/>
      <c r="H22" s="17"/>
      <c r="I22" s="17"/>
      <c r="J22" s="17"/>
      <c r="K22" s="17"/>
      <c r="R22" s="8"/>
    </row>
    <row r="23" spans="2:23" ht="15.75">
      <c r="B23" s="47"/>
      <c r="C23" s="11"/>
      <c r="D23" s="17"/>
      <c r="E23" s="17"/>
      <c r="F23" s="17"/>
      <c r="G23" s="17"/>
      <c r="H23" s="17"/>
      <c r="I23" s="17"/>
      <c r="J23" s="17"/>
      <c r="K23" s="17"/>
      <c r="R23" s="12" t="s">
        <v>21</v>
      </c>
    </row>
    <row r="24" spans="2:23" ht="15.75">
      <c r="B24" s="47"/>
      <c r="C24" s="11"/>
      <c r="D24" s="17"/>
      <c r="E24" s="17"/>
      <c r="F24" s="17"/>
      <c r="G24" s="17"/>
      <c r="H24" s="17"/>
      <c r="I24" s="17"/>
      <c r="J24" s="17"/>
      <c r="K24" s="17"/>
      <c r="R24" s="13" t="s">
        <v>22</v>
      </c>
    </row>
    <row r="25" spans="2:23" ht="13.5" thickBot="1"/>
    <row r="26" spans="2:23" ht="16.5" thickTop="1">
      <c r="B26" s="48" t="s">
        <v>0</v>
      </c>
      <c r="C26" s="51" t="s">
        <v>1</v>
      </c>
      <c r="D26" s="54" t="s">
        <v>2</v>
      </c>
      <c r="E26" s="54"/>
      <c r="F26" s="54"/>
      <c r="G26" s="54"/>
      <c r="H26" s="54"/>
      <c r="I26" s="54"/>
      <c r="J26" s="54"/>
      <c r="K26" s="51" t="s">
        <v>29</v>
      </c>
    </row>
    <row r="27" spans="2:23">
      <c r="B27" s="49"/>
      <c r="C27" s="52"/>
      <c r="D27" s="55" t="s">
        <v>4</v>
      </c>
      <c r="E27" s="55" t="s">
        <v>5</v>
      </c>
      <c r="F27" s="55" t="s">
        <v>6</v>
      </c>
      <c r="G27" s="55" t="s">
        <v>16</v>
      </c>
      <c r="H27" s="55" t="s">
        <v>17</v>
      </c>
      <c r="I27" s="55" t="s">
        <v>7</v>
      </c>
      <c r="J27" s="55" t="s">
        <v>8</v>
      </c>
      <c r="K27" s="52"/>
    </row>
    <row r="28" spans="2:23">
      <c r="B28" s="50"/>
      <c r="C28" s="53"/>
      <c r="D28" s="53"/>
      <c r="E28" s="53"/>
      <c r="F28" s="53"/>
      <c r="G28" s="53"/>
      <c r="H28" s="53"/>
      <c r="I28" s="53"/>
      <c r="J28" s="53"/>
      <c r="K28" s="53"/>
    </row>
    <row r="29" spans="2:23" ht="32.25" customHeight="1">
      <c r="B29" s="7">
        <v>1</v>
      </c>
      <c r="C29" s="1" t="s">
        <v>9</v>
      </c>
      <c r="D29" s="35">
        <v>0</v>
      </c>
      <c r="E29" s="35">
        <v>0</v>
      </c>
      <c r="F29" s="35">
        <v>0</v>
      </c>
      <c r="G29" s="35">
        <v>0</v>
      </c>
      <c r="H29" s="3">
        <v>18</v>
      </c>
      <c r="I29" s="3">
        <v>7</v>
      </c>
      <c r="J29" s="3">
        <v>3</v>
      </c>
      <c r="K29" s="3">
        <f>SUM(D29:J29)</f>
        <v>28</v>
      </c>
    </row>
    <row r="30" spans="2:23" ht="32.25" customHeight="1">
      <c r="B30" s="7">
        <v>2</v>
      </c>
      <c r="C30" s="1" t="s">
        <v>10</v>
      </c>
      <c r="D30" s="35">
        <v>2</v>
      </c>
      <c r="E30" s="35">
        <v>0</v>
      </c>
      <c r="F30" s="35">
        <v>0</v>
      </c>
      <c r="G30" s="35">
        <v>0</v>
      </c>
      <c r="H30" s="3">
        <v>13</v>
      </c>
      <c r="I30" s="3">
        <v>10</v>
      </c>
      <c r="J30" s="3">
        <v>2</v>
      </c>
      <c r="K30" s="3">
        <f t="shared" ref="K30" si="10">SUM(D30:J30)</f>
        <v>27</v>
      </c>
      <c r="L30" s="39"/>
    </row>
    <row r="31" spans="2:23" ht="32.25" customHeight="1">
      <c r="B31" s="7">
        <v>3</v>
      </c>
      <c r="C31" s="1" t="s">
        <v>11</v>
      </c>
      <c r="D31" s="35">
        <v>0</v>
      </c>
      <c r="E31" s="35">
        <v>0</v>
      </c>
      <c r="F31" s="35">
        <v>0</v>
      </c>
      <c r="G31" s="35">
        <v>0</v>
      </c>
      <c r="H31" s="3">
        <v>16</v>
      </c>
      <c r="I31" s="3">
        <v>9</v>
      </c>
      <c r="J31" s="35">
        <v>0</v>
      </c>
      <c r="K31" s="3">
        <f>SUM(D31:J31)</f>
        <v>25</v>
      </c>
      <c r="L31" s="39"/>
    </row>
    <row r="32" spans="2:23" ht="32.25" customHeight="1">
      <c r="B32" s="7">
        <v>4</v>
      </c>
      <c r="C32" s="1" t="s">
        <v>12</v>
      </c>
      <c r="D32" s="35">
        <v>0</v>
      </c>
      <c r="E32" s="35">
        <v>0</v>
      </c>
      <c r="F32" s="35">
        <v>0</v>
      </c>
      <c r="G32" s="35">
        <v>0</v>
      </c>
      <c r="H32" s="3">
        <v>17</v>
      </c>
      <c r="I32" s="3">
        <v>9</v>
      </c>
      <c r="J32" s="35">
        <v>0</v>
      </c>
      <c r="K32" s="3">
        <f t="shared" ref="K32:K34" si="11">SUM(D32:J32)</f>
        <v>26</v>
      </c>
    </row>
    <row r="33" spans="2:12" ht="32.25" customHeight="1">
      <c r="B33" s="7">
        <v>5</v>
      </c>
      <c r="C33" s="1" t="s">
        <v>13</v>
      </c>
      <c r="D33" s="35">
        <v>0</v>
      </c>
      <c r="E33" s="35">
        <v>0</v>
      </c>
      <c r="F33" s="35">
        <v>0</v>
      </c>
      <c r="G33" s="35">
        <v>0</v>
      </c>
      <c r="H33" s="3">
        <v>11</v>
      </c>
      <c r="I33" s="3">
        <v>8</v>
      </c>
      <c r="J33" s="35">
        <v>3</v>
      </c>
      <c r="K33" s="3">
        <f t="shared" si="11"/>
        <v>22</v>
      </c>
    </row>
    <row r="34" spans="2:12" ht="32.25" customHeight="1" thickBot="1">
      <c r="B34" s="26">
        <v>6</v>
      </c>
      <c r="C34" s="23" t="s">
        <v>28</v>
      </c>
      <c r="D34" s="35">
        <v>0</v>
      </c>
      <c r="E34" s="35">
        <v>0</v>
      </c>
      <c r="F34" s="35">
        <v>0</v>
      </c>
      <c r="G34" s="35">
        <v>0</v>
      </c>
      <c r="H34" s="27">
        <v>20</v>
      </c>
      <c r="I34" s="27">
        <v>2</v>
      </c>
      <c r="J34" s="35">
        <v>0</v>
      </c>
      <c r="K34" s="3">
        <f t="shared" si="11"/>
        <v>22</v>
      </c>
    </row>
    <row r="35" spans="2:12" ht="32.25" customHeight="1" thickTop="1" thickBot="1">
      <c r="B35" s="28"/>
      <c r="C35" s="24" t="s">
        <v>3</v>
      </c>
      <c r="D35" s="29">
        <f>SUM(D29:D34)</f>
        <v>2</v>
      </c>
      <c r="E35" s="29">
        <f t="shared" ref="E35:K35" si="12">SUM(E29:E34)</f>
        <v>0</v>
      </c>
      <c r="F35" s="29">
        <f t="shared" si="12"/>
        <v>0</v>
      </c>
      <c r="G35" s="29">
        <f t="shared" si="12"/>
        <v>0</v>
      </c>
      <c r="H35" s="29">
        <f t="shared" si="12"/>
        <v>95</v>
      </c>
      <c r="I35" s="29">
        <f t="shared" si="12"/>
        <v>45</v>
      </c>
      <c r="J35" s="29">
        <f t="shared" si="12"/>
        <v>8</v>
      </c>
      <c r="K35" s="29">
        <f t="shared" si="12"/>
        <v>150</v>
      </c>
      <c r="L35" s="39"/>
    </row>
    <row r="36" spans="2:12" ht="13.5" thickTop="1"/>
  </sheetData>
  <mergeCells count="47">
    <mergeCell ref="B2:W2"/>
    <mergeCell ref="B3:W3"/>
    <mergeCell ref="B4:W4"/>
    <mergeCell ref="B6:B8"/>
    <mergeCell ref="C6:C8"/>
    <mergeCell ref="D6:J6"/>
    <mergeCell ref="K6:K8"/>
    <mergeCell ref="L6:L8"/>
    <mergeCell ref="M6:M8"/>
    <mergeCell ref="N6:N8"/>
    <mergeCell ref="O6:O8"/>
    <mergeCell ref="P6:P8"/>
    <mergeCell ref="Q6:Q7"/>
    <mergeCell ref="S6:S8"/>
    <mergeCell ref="T6:T8"/>
    <mergeCell ref="U6:U8"/>
    <mergeCell ref="V6:V8"/>
    <mergeCell ref="W6:W8"/>
    <mergeCell ref="D7:D8"/>
    <mergeCell ref="E7:E8"/>
    <mergeCell ref="F7:F8"/>
    <mergeCell ref="G7:G8"/>
    <mergeCell ref="H7:H8"/>
    <mergeCell ref="I7:I8"/>
    <mergeCell ref="J7:J8"/>
    <mergeCell ref="B18:B20"/>
    <mergeCell ref="C18:C20"/>
    <mergeCell ref="D18:J18"/>
    <mergeCell ref="K18:K20"/>
    <mergeCell ref="D19:D20"/>
    <mergeCell ref="E19:E20"/>
    <mergeCell ref="F19:F20"/>
    <mergeCell ref="G19:G20"/>
    <mergeCell ref="H19:H20"/>
    <mergeCell ref="I19:I20"/>
    <mergeCell ref="J19:J20"/>
    <mergeCell ref="B26:B28"/>
    <mergeCell ref="C26:C28"/>
    <mergeCell ref="D26:J26"/>
    <mergeCell ref="K26:K28"/>
    <mergeCell ref="D27:D28"/>
    <mergeCell ref="E27:E28"/>
    <mergeCell ref="F27:F28"/>
    <mergeCell ref="G27:G28"/>
    <mergeCell ref="H27:H28"/>
    <mergeCell ref="I27:I28"/>
    <mergeCell ref="J27:J28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Windows User</cp:lastModifiedBy>
  <cp:lastPrinted>2020-07-15T11:56:59Z</cp:lastPrinted>
  <dcterms:created xsi:type="dcterms:W3CDTF">2018-02-27T00:28:22Z</dcterms:created>
  <dcterms:modified xsi:type="dcterms:W3CDTF">2021-07-15T02:09:43Z</dcterms:modified>
</cp:coreProperties>
</file>